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M:\FS総合戦略課\01_財政・契約係\030_財政\02情報開示\03_決算公開データ\07_財政状況資料集\R02決算\01_1回目\【財政状況資料集】_104493_みなかみ町_2020\"/>
    </mc:Choice>
  </mc:AlternateContent>
  <xr:revisionPtr revIDLastSave="0" documentId="13_ncr:1_{F4C6DF17-2DDB-4A7E-821D-80E46FFD0E5C}"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<sst xmlns="http://schemas.openxmlformats.org/spreadsheetml/2006/main" count="1116" uniqueCount="598">
  <si>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</si>
  <si>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</si>
  <si>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</si>
  <si>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</si>
  <si>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</si>
  <si>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</si>
  <si>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</si>
  <si>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</si>
  <si>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</si>
  <si>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</si>
  <si>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</si>
  <si>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</si>
  <si>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</si>
  <si>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</si>
  <si>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</si>
  <si>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</si>
  <si>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</si>
  <si>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</si>
  <si>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</si>
  <si>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</si>
  <si>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</si>
  <si>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</si>
  <si>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</si>
  <si>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</si>
  <si>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</si>
  <si>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</si>
  <si>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</si>
  <si>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</si>
  <si>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</si>
  <si>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</si>
  <si>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</si>
  <si>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</si>
  <si>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</si>
  <si>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</si>
  <si>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</si>
  <si>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</si>
  <si>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</si>
  <si>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</si>
  <si>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</si>
  <si>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</si>
  <si>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</si>
  <si>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</si>
  <si>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</si>
  <si>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</si>
  <si>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</si>
  <si>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</si>
  <si>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</si>
  <si>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</si>
  <si>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</si>
  <si>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</si>
  <si>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</si>
  <si>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</si>
  <si>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</si>
  <si>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</si>
  <si>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</si>
  <si>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</si>
  <si>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</si>
  <si>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</si>
  <si>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</si>
  <si>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</si>
  <si>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</si>
  <si>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</si>
  <si>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</si>
  <si>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</si>
  <si>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</si>
  <si>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</si>
  <si>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</si>
  <si>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</si>
  <si>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</si>
  <si>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</si>
  <si>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</si>
  <si>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</si>
  <si>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</si>
  <si>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</si>
  <si>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</si>
  <si>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</si>
  <si>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</si>
  <si>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</si>
  <si>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</si>
  <si>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</si>
  <si>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</si>
  <si>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</si>
  <si>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</si>
  <si>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</si>
  <si>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</si>
  <si>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</si>
  <si>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</si>
  <si>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</si>
  <si>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</si>
  <si>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</si>
  <si>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</si>
  <si>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</si>
  <si>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</si>
  <si>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</si>
  <si>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</si>
  <si>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</si>
  <si>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</si>
  <si>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みなかみ町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</si>
  <si>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</si>
  <si>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</si>
  <si>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</si>
  <si>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</si>
  <si>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</si>
  <si>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</si>
  <si>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</si>
  <si>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</si>
  <si>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</si>
  <si>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</si>
  <si>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</si>
  <si>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</si>
  <si>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</si>
  <si>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</si>
  <si>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</si>
  <si>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</si>
  <si>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</si>
  <si>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</si>
  <si>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</si>
  <si>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</si>
  <si>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</si>
  <si>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</si>
  <si>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</si>
  <si>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</si>
  <si>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</si>
  <si>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</si>
  <si>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</si>
  <si>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</si>
  <si>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</si>
  <si>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</si>
  <si>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</si>
  <si>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</si>
  <si>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</si>
  <si>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</si>
  <si>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</si>
  <si>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</si>
  <si>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</si>
  <si>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</si>
  <si>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</si>
  <si>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</si>
  <si>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</si>
  <si>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</si>
  <si>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</si>
  <si>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</si>
  <si>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</si>
  <si>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</si>
  <si>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</si>
  <si>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</si>
  <si>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</si>
  <si>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</si>
  <si>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</si>
  <si>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</si>
  <si>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</si>
  <si>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</si>
  <si>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</si>
  <si>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</si>
  <si>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</si>
  <si>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</si>
  <si>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</si>
  <si>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</si>
  <si>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</si>
  <si>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</si>
  <si>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</si>
  <si>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</si>
  <si>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</si>
  <si>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</si>
  <si>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</si>
  <si>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</si>
  <si>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</si>
  <si>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</si>
  <si>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</si>
  <si>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</si>
  <si>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</si>
  <si>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</si>
  <si>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</si>
  <si>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</si>
  <si>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</si>
  <si>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</si>
  <si>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</si>
  <si>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</si>
  <si>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</si>
  <si>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</si>
  <si>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</si>
  <si>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</si>
  <si>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</si>
  <si>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</si>
  <si>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</si>
  <si>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</si>
  <si>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</si>
  <si>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</si>
  <si>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</si>
  <si>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</si>
  <si>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</si>
  <si>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</si>
  <si>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</si>
  <si>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</si>
  <si>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</si>
  <si>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</si>
  <si>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</si>
  <si>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</si>
  <si>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</si>
  <si>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</si>
  <si>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</si>
  <si>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</si>
  <si>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</si>
  <si>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</si>
  <si>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</si>
  <si>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</si>
  <si>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</si>
  <si>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</si>
  <si>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</si>
  <si>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</si>
  <si>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</si>
  <si>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</si>
  <si>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</si>
  <si>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群馬県みなかみ町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</si>
  <si>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</si>
  <si>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</si>
  <si>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</si>
  <si>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</si>
  <si>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</si>
  <si>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</si>
  <si>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</si>
  <si>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</si>
  <si>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</si>
  <si>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</si>
  <si>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</si>
  <si>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</si>
  <si>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</si>
  <si>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</si>
  <si>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</si>
  <si>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</si>
  <si>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</si>
  <si>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</si>
  <si>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</si>
  <si>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</si>
  <si>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</si>
  <si>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</si>
  <si>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</si>
  <si>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</si>
  <si>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</si>
  <si>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</si>
  <si>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</si>
  <si>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</si>
  <si>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</si>
  <si>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</si>
  <si>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</si>
  <si>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</si>
  <si>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</si>
  <si>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</si>
  <si>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</si>
  <si>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</si>
  <si>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</si>
  <si>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</si>
  <si>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</si>
  <si>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</si>
  <si>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</si>
  <si>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</si>
  <si>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</si>
  <si>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</si>
  <si>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</si>
  <si>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</si>
  <si>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</si>
  <si>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</si>
  <si>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</si>
  <si>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</si>
  <si>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</si>
  <si>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</si>
  <si>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</si>
  <si>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</si>
  <si>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</si>
  <si>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</si>
  <si>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</si>
  <si>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</si>
  <si>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</si>
  <si>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</si>
  <si>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</si>
  <si>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</si>
  <si>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</si>
  <si>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</si>
  <si>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</si>
  <si>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</si>
  <si>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</si>
  <si>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</si>
  <si>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</si>
  <si>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</si>
  <si>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</si>
  <si>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</si>
  <si>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</si>
  <si>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</si>
  <si>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</si>
  <si>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</si>
  <si>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</si>
  <si>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</si>
  <si>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</si>
  <si>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</si>
  <si>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</si>
  <si>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</si>
  <si>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</si>
  <si>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</si>
  <si>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</si>
  <si>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</si>
  <si>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</si>
  <si>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</si>
  <si>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</si>
  <si>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</si>
  <si>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</si>
  <si>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</si>
  <si>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</si>
  <si>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</si>
  <si>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</si>
  <si>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</si>
  <si>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</si>
  <si>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</si>
  <si>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</si>
  <si>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</si>
  <si>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</si>
  <si>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</si>
  <si>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</si>
  <si>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</si>
  <si>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</si>
  <si>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</si>
  <si>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</si>
  <si>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</si>
  <si>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</si>
  <si>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</si>
  <si>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</si>
  <si>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</si>
  <si>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</si>
  <si>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</si>
  <si>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</si>
  <si>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</si>
  <si>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</si>
  <si>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</si>
  <si>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</si>
  <si>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</si>
  <si>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</si>
  <si>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</si>
  <si>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</si>
  <si>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</si>
  <si>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</si>
  <si>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</si>
  <si>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</si>
  <si>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</si>
  <si>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</si>
  <si>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</si>
  <si>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</si>
  <si>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</si>
  <si>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</si>
  <si>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</si>
  <si>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</si>
  <si>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</si>
  <si>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</si>
  <si>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</si>
  <si>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</si>
  <si>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</si>
  <si>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</si>
  <si>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</si>
  <si>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</si>
  <si>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</si>
  <si>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</si>
  <si>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</si>
  <si>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</si>
  <si>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</si>
  <si>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</si>
  <si>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</si>
  <si>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</si>
  <si>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</si>
  <si>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</si>
  <si>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</si>
  <si>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群馬県みなかみ町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</si>
  <si>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</si>
  <si>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</si>
  <si>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</si>
  <si>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</si>
  <si>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</si>
  <si>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</si>
  <si>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</si>
  <si>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</si>
  <si>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</si>
  <si>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</si>
  <si>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</si>
  <si>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</si>
  <si>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</si>
  <si>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</si>
  <si>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</si>
  <si>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</si>
  <si>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</si>
  <si>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</si>
  <si>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</si>
  <si>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</si>
  <si>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</si>
  <si>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</si>
  <si>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</si>
  <si>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</si>
  <si>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</si>
  <si>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</si>
  <si>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</si>
  <si>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</si>
  <si>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</si>
  <si>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</si>
  <si>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</si>
  <si>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</si>
  <si>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</si>
  <si>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</si>
  <si>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</si>
  <si>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</si>
  <si>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</si>
  <si>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</si>
  <si>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</si>
  <si>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</si>
  <si>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</si>
  <si>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</si>
  <si>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</si>
  <si>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</si>
  <si>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</si>
  <si>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</si>
  <si>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</si>
  <si>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</si>
  <si>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</si>
  <si>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</si>
  <si>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</si>
  <si>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</si>
  <si>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</si>
  <si>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</si>
  <si>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</si>
  <si>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</si>
  <si>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</si>
  <si>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</si>
  <si>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</si>
  <si>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</si>
  <si>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</si>
  <si>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</si>
  <si>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</si>
  <si>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</si>
  <si>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</si>
  <si>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</si>
  <si>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</si>
  <si>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</si>
  <si>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</si>
  <si>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</si>
  <si>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</si>
  <si>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</si>
  <si>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</si>
  <si>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</si>
  <si>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</si>
  <si>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</si>
  <si>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</si>
  <si>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</si>
  <si>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</si>
  <si>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</si>
  <si>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</si>
  <si>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</si>
  <si>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</si>
  <si>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</si>
  <si>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</si>
  <si>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</si>
  <si>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</si>
  <si>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</si>
  <si>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</si>
  <si>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</si>
  <si>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</si>
  <si>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</si>
  <si>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</si>
  <si>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</si>
  <si>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</si>
  <si>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</si>
  <si>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</si>
  <si>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</si>
  <si>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</si>
  <si>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</si>
  <si>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</si>
  <si>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</si>
  <si>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</si>
  <si>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</si>
  <si>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</si>
  <si>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</si>
  <si>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</si>
  <si>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</si>
  <si>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</si>
  <si>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</si>
  <si>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</si>
  <si>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</si>
  <si>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</si>
  <si>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</si>
  <si>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</si>
  <si>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</si>
  <si>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</si>
  <si>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</si>
  <si>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</si>
  <si>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</si>
  <si>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</si>
  <si>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</si>
  <si>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</si>
  <si>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</si>
  <si>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</si>
  <si>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</si>
  <si>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</si>
  <si>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</si>
  <si>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</si>
  <si>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</si>
  <si>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</si>
  <si>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</si>
  <si>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</si>
  <si>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</si>
  <si>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</si>
  <si>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</si>
  <si>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</si>
  <si>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</si>
  <si>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</si>
  <si>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</si>
  <si>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</si>
  <si>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</si>
  <si>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</si>
  <si>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</si>
  <si>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</si>
  <si>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</si>
  <si>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</si>
  <si>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</si>
  <si>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</si>
  <si>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</si>
  <si>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</si>
  <si>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</si>
  <si>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</si>
  <si>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</si>
  <si>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</si>
  <si>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</si>
  <si>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</si>
  <si>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</si>
  <si>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</si>
  <si>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</si>
  <si>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</si>
  <si>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</si>
  <si>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</si>
  <si>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</si>
  <si>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</si>
  <si>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</si>
  <si>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</si>
  <si>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</si>
  <si>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</si>
  <si>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</si>
  <si>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</si>
  <si>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</si>
  <si>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</si>
  <si>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</si>
  <si>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</si>
  <si>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</si>
  <si>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</si>
  <si>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</si>
  <si>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</si>
  <si>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</si>
  <si>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</si>
  <si>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</si>
  <si>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</si>
  <si>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</si>
  <si>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</si>
  <si>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</si>
  <si>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</si>
  <si>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</si>
  <si>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</si>
  <si>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</si>
  <si>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1.37</t>
  </si>
  <si>
    <t>▲ 5.50</t>
  </si>
  <si>
    <t>▲ 9.54</t>
  </si>
  <si>
    <t>▲ 4.99</t>
  </si>
  <si>
    <t>▲ 8.50</t>
  </si>
  <si>
    <t>水道事業会計</t>
  </si>
  <si>
    <t>一般会計</t>
  </si>
  <si>
    <t>国民健康保険特別会計</t>
  </si>
  <si>
    <t>介護保険特別会計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</si>
  <si>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</si>
  <si>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</si>
  <si>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</si>
  <si>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</si>
  <si>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</si>
  <si>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</si>
  <si>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</si>
  <si>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</si>
  <si>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</si>
  <si>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</si>
  <si>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</si>
  <si>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利根沼田学校組合</t>
    <rPh sb="0" eb="2">
      <t>トネ</t>
    </rPh>
    <rPh sb="2" eb="4">
      <t>ヌマタ</t>
    </rPh>
    <rPh sb="4" eb="6">
      <t>ガッコウ</t>
    </rPh>
    <rPh sb="6" eb="8">
      <t>クミアイ</t>
    </rPh>
    <phoneticPr fontId="2"/>
  </si>
  <si>
    <t>利根沼田広域市町村圏振興整備組合</t>
    <rPh sb="0" eb="2">
      <t>トネ</t>
    </rPh>
    <rPh sb="2" eb="4">
      <t>ヌマタ</t>
    </rPh>
    <rPh sb="4" eb="6">
      <t>コウイキ</t>
    </rPh>
    <rPh sb="6" eb="10">
      <t>シチョウソンケン</t>
    </rPh>
    <rPh sb="10" eb="12">
      <t>シンコウ</t>
    </rPh>
    <rPh sb="12" eb="14">
      <t>セイビ</t>
    </rPh>
    <rPh sb="14" eb="16">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</si>
  <si>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</si>
  <si>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</si>
  <si>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</si>
  <si>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</si>
  <si>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</si>
  <si>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月夜野振興公社</t>
    <rPh sb="0" eb="3">
      <t>ツキヨノ</t>
    </rPh>
    <rPh sb="3" eb="5">
      <t>シンコウ</t>
    </rPh>
    <rPh sb="5" eb="7">
      <t>コウシャ</t>
    </rPh>
    <phoneticPr fontId="2"/>
  </si>
  <si>
    <t>水の故郷</t>
    <rPh sb="0" eb="1">
      <t>ミズ</t>
    </rPh>
    <rPh sb="2" eb="4">
      <t>フルサト</t>
    </rPh>
    <phoneticPr fontId="2"/>
  </si>
  <si>
    <t>猿ヶ京温泉夢未来</t>
    <rPh sb="0" eb="3">
      <t>サルガキョウ</t>
    </rPh>
    <rPh sb="3" eb="5">
      <t>オンセン</t>
    </rPh>
    <rPh sb="5" eb="6">
      <t>ユメ</t>
    </rPh>
    <rPh sb="6" eb="8">
      <t>ミライ</t>
    </rPh>
    <phoneticPr fontId="2"/>
  </si>
  <si>
    <t>みなかみ土地開発公社</t>
    <rPh sb="4" eb="6">
      <t>トチ</t>
    </rPh>
    <rPh sb="6" eb="8">
      <t>カイハツ</t>
    </rPh>
    <rPh sb="8" eb="10">
      <t>コウシャ</t>
    </rPh>
    <phoneticPr fontId="2"/>
  </si>
  <si>
    <t>○</t>
    <phoneticPr fontId="2"/>
  </si>
  <si>
    <t>-</t>
    <phoneticPr fontId="2"/>
  </si>
  <si>
    <t>合併振興基金</t>
    <rPh sb="0" eb="2">
      <t>ガッペイ</t>
    </rPh>
    <rPh sb="2" eb="4">
      <t>シンコウ</t>
    </rPh>
    <rPh sb="4" eb="6">
      <t>キキン</t>
    </rPh>
    <phoneticPr fontId="5"/>
  </si>
  <si>
    <t>公共施設管理基金</t>
    <rPh sb="0" eb="2">
      <t>コウキョウ</t>
    </rPh>
    <rPh sb="2" eb="4">
      <t>シセツ</t>
    </rPh>
    <rPh sb="4" eb="6">
      <t>カンリ</t>
    </rPh>
    <rPh sb="6" eb="8">
      <t>キキン</t>
    </rPh>
    <phoneticPr fontId="5"/>
  </si>
  <si>
    <t>町立小中学校統合学校教育施設整備基金</t>
    <rPh sb="0" eb="2">
      <t>チョウリツ</t>
    </rPh>
    <rPh sb="2" eb="6">
      <t>ショウチュウガッコウ</t>
    </rPh>
    <rPh sb="6" eb="8">
      <t>トウゴウ</t>
    </rPh>
    <rPh sb="8" eb="10">
      <t>ガッコウ</t>
    </rPh>
    <rPh sb="10" eb="12">
      <t>キョウイク</t>
    </rPh>
    <rPh sb="12" eb="14">
      <t>シセツ</t>
    </rPh>
    <rPh sb="14" eb="16">
      <t>セイビ</t>
    </rPh>
    <rPh sb="16" eb="18">
      <t>キキン</t>
    </rPh>
    <phoneticPr fontId="5"/>
  </si>
  <si>
    <t>-</t>
    <phoneticPr fontId="2"/>
  </si>
  <si>
    <t>ふるさと応援基金</t>
    <rPh sb="4" eb="8">
      <t>オウエンキキン</t>
    </rPh>
    <phoneticPr fontId="5"/>
  </si>
  <si>
    <t>みなかみ・水・「環境力」基金</t>
    <rPh sb="5" eb="6">
      <t>ミズ</t>
    </rPh>
    <rPh sb="8" eb="10">
      <t>カンキョウ</t>
    </rPh>
    <rPh sb="10" eb="11">
      <t>リョク</t>
    </rPh>
    <rPh sb="12" eb="1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</si>
</sst>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C995-42FE-8ED5-121D3C240C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105394</c:v>
                </c:pt>
                <c:pt idx="1">
                  <c:v>90221</c:v>
                </c:pt>
                <c:pt idx="2">
                  <c:v>93763</c:v>
                </c:pt>
                <c:pt idx="3">
                  <c:v>95779</c:v>
                </c:pt>
                <c:pt idx="4">
                  <c:v>109804</c:v>
                </c:pt>
              </c:numCache>
            </c:numRef>
          </c:val>
          <c:smooth val="0"/>
          <c:extLst>
            <c:ext xmlns:c16="http://schemas.microsoft.com/office/drawing/2014/chart" uri="{C3380CC4-5D6E-409C-BE32-E72D297353CC}">
              <c16:uniqueId val="{00000001-C995-42FE-8ED5-121D3C240C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6.19</c:v>
                </c:pt>
                <c:pt idx="1">
                  <c:v>6.87</c:v>
                </c:pt>
                <c:pt idx="2">
                  <c:v>5.47</c:v>
                </c:pt>
                <c:pt idx="3">
                  <c:v>5.61</c:v>
                </c:pt>
                <c:pt idx="4">
                  <c:v>4.1500000000000004</c:v>
                </c:pt>
              </c:numCache>
            </c:numRef>
          </c:val>
          <c:extLst>
            <c:ext xmlns:c16="http://schemas.microsoft.com/office/drawing/2014/chart" uri="{C3380CC4-5D6E-409C-BE32-E72D297353CC}">
              <c16:uniqueId val="{00000000-E123-4AC4-9C5E-807107A818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42.29</c:v>
                </c:pt>
                <c:pt idx="1">
                  <c:v>41.05</c:v>
                </c:pt>
                <c:pt idx="2">
                  <c:v>37.14</c:v>
                </c:pt>
                <c:pt idx="3">
                  <c:v>35.549999999999997</c:v>
                </c:pt>
                <c:pt idx="4">
                  <c:v>30.59</c:v>
                </c:pt>
              </c:numCache>
            </c:numRef>
          </c:val>
          <c:extLst>
            <c:ext xmlns:c16="http://schemas.microsoft.com/office/drawing/2014/chart" uri="{C3380CC4-5D6E-409C-BE32-E72D297353CC}">
              <c16:uniqueId val="{00000001-E123-4AC4-9C5E-807107A818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-1.37</c:v>
                </c:pt>
                <c:pt idx="1">
                  <c:v>-5.5</c:v>
                </c:pt>
                <c:pt idx="2">
                  <c:v>-9.5399999999999991</c:v>
                </c:pt>
                <c:pt idx="3">
                  <c:v>-4.99</c:v>
                </c:pt>
                <c:pt idx="4">
                  <c:v>-8.5</c:v>
                </c:pt>
              </c:numCache>
            </c:numRef>
          </c:val>
          <c:smooth val="0"/>
          <c:extLst>
            <c:ext xmlns:c16="http://schemas.microsoft.com/office/drawing/2014/chart" uri="{C3380CC4-5D6E-409C-BE32-E72D297353CC}">
              <c16:uniqueId val="{00000002-E123-4AC4-9C5E-807107A818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F6-4FE9-A6FF-67A7083CE4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F6-4FE9-A6FF-67A7083CE4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F6-4FE9-A6FF-67A7083CE47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9F6-4FE9-A6FF-67A7083CE47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0.23</c:v>
                </c:pt>
                <c:pt idx="4">
                  <c:v>#N/A</c:v>
                </c:pt>
                <c:pt idx="5">
                  <c:v>0.2</c:v>
                </c:pt>
                <c:pt idx="6">
                  <c:v>#N/A</c:v>
                </c:pt>
                <c:pt idx="7">
                  <c:v>0.2</c:v>
                </c:pt>
                <c:pt idx="8">
                  <c:v>#N/A</c:v>
                </c:pt>
                <c:pt idx="9">
                  <c:v>0.26</c:v>
                </c:pt>
              </c:numCache>
            </c:numRef>
          </c:val>
          <c:extLst>
            <c:ext xmlns:c16="http://schemas.microsoft.com/office/drawing/2014/chart" uri="{C3380CC4-5D6E-409C-BE32-E72D297353CC}">
              <c16:uniqueId val="{00000004-99F6-4FE9-A6FF-67A7083CE47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0.51</c:v>
                </c:pt>
                <c:pt idx="2">
                  <c:v>#N/A</c:v>
                </c:pt>
                <c:pt idx="3">
                  <c:v>0.28999999999999998</c:v>
                </c:pt>
                <c:pt idx="4">
                  <c:v>#N/A</c:v>
                </c:pt>
                <c:pt idx="5">
                  <c:v>0.32</c:v>
                </c:pt>
                <c:pt idx="6">
                  <c:v>#N/A</c:v>
                </c:pt>
                <c:pt idx="7">
                  <c:v>0.57999999999999996</c:v>
                </c:pt>
                <c:pt idx="8">
                  <c:v>#N/A</c:v>
                </c:pt>
                <c:pt idx="9">
                  <c:v>0.39</c:v>
                </c:pt>
              </c:numCache>
            </c:numRef>
          </c:val>
          <c:extLst>
            <c:ext xmlns:c16="http://schemas.microsoft.com/office/drawing/2014/chart" uri="{C3380CC4-5D6E-409C-BE32-E72D297353CC}">
              <c16:uniqueId val="{00000005-99F6-4FE9-A6FF-67A7083CE47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1.29</c:v>
                </c:pt>
                <c:pt idx="2">
                  <c:v>#N/A</c:v>
                </c:pt>
                <c:pt idx="3">
                  <c:v>1.26</c:v>
                </c:pt>
                <c:pt idx="4">
                  <c:v>#N/A</c:v>
                </c:pt>
                <c:pt idx="5">
                  <c:v>1.92</c:v>
                </c:pt>
                <c:pt idx="6">
                  <c:v>#N/A</c:v>
                </c:pt>
                <c:pt idx="7">
                  <c:v>0.53</c:v>
                </c:pt>
                <c:pt idx="8">
                  <c:v>#N/A</c:v>
                </c:pt>
                <c:pt idx="9">
                  <c:v>1.1000000000000001</c:v>
                </c:pt>
              </c:numCache>
            </c:numRef>
          </c:val>
          <c:extLst>
            <c:ext xmlns:c16="http://schemas.microsoft.com/office/drawing/2014/chart" uri="{C3380CC4-5D6E-409C-BE32-E72D297353CC}">
              <c16:uniqueId val="{00000006-99F6-4FE9-A6FF-67A7083CE47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2.79</c:v>
                </c:pt>
                <c:pt idx="2">
                  <c:v>#N/A</c:v>
                </c:pt>
                <c:pt idx="3">
                  <c:v>2.95</c:v>
                </c:pt>
                <c:pt idx="4">
                  <c:v>#N/A</c:v>
                </c:pt>
                <c:pt idx="5">
                  <c:v>2.41</c:v>
                </c:pt>
                <c:pt idx="6">
                  <c:v>#N/A</c:v>
                </c:pt>
                <c:pt idx="7">
                  <c:v>2.14</c:v>
                </c:pt>
                <c:pt idx="8">
                  <c:v>#N/A</c:v>
                </c:pt>
                <c:pt idx="9">
                  <c:v>1.63</c:v>
                </c:pt>
              </c:numCache>
            </c:numRef>
          </c:val>
          <c:extLst>
            <c:ext xmlns:c16="http://schemas.microsoft.com/office/drawing/2014/chart" uri="{C3380CC4-5D6E-409C-BE32-E72D297353CC}">
              <c16:uniqueId val="{00000007-99F6-4FE9-A6FF-67A7083CE47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6.19</c:v>
                </c:pt>
                <c:pt idx="2">
                  <c:v>#N/A</c:v>
                </c:pt>
                <c:pt idx="3">
                  <c:v>6.87</c:v>
                </c:pt>
                <c:pt idx="4">
                  <c:v>#N/A</c:v>
                </c:pt>
                <c:pt idx="5">
                  <c:v>5.46</c:v>
                </c:pt>
                <c:pt idx="6">
                  <c:v>#N/A</c:v>
                </c:pt>
                <c:pt idx="7">
                  <c:v>5.61</c:v>
                </c:pt>
                <c:pt idx="8">
                  <c:v>#N/A</c:v>
                </c:pt>
                <c:pt idx="9">
                  <c:v>4.13</c:v>
                </c:pt>
              </c:numCache>
            </c:numRef>
          </c:val>
          <c:extLst>
            <c:ext xmlns:c16="http://schemas.microsoft.com/office/drawing/2014/chart" uri="{C3380CC4-5D6E-409C-BE32-E72D297353CC}">
              <c16:uniqueId val="{00000008-99F6-4FE9-A6FF-67A7083CE47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4.21</c:v>
                </c:pt>
                <c:pt idx="2">
                  <c:v>#N/A</c:v>
                </c:pt>
                <c:pt idx="3">
                  <c:v>4.8499999999999996</c:v>
                </c:pt>
                <c:pt idx="4">
                  <c:v>#N/A</c:v>
                </c:pt>
                <c:pt idx="5">
                  <c:v>5.54</c:v>
                </c:pt>
                <c:pt idx="6">
                  <c:v>#N/A</c:v>
                </c:pt>
                <c:pt idx="7">
                  <c:v>6.14</c:v>
                </c:pt>
                <c:pt idx="8">
                  <c:v>#N/A</c:v>
                </c:pt>
                <c:pt idx="9">
                  <c:v>6.52</c:v>
                </c:pt>
              </c:numCache>
            </c:numRef>
          </c:val>
          <c:extLst>
            <c:ext xmlns:c16="http://schemas.microsoft.com/office/drawing/2014/chart" uri="{C3380CC4-5D6E-409C-BE32-E72D297353CC}">
              <c16:uniqueId val="{00000009-99F6-4FE9-A6FF-67A7083CE4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1834</c:v>
                </c:pt>
                <c:pt idx="5">
                  <c:v>1787</c:v>
                </c:pt>
                <c:pt idx="8">
                  <c:v>1757</c:v>
                </c:pt>
                <c:pt idx="11">
                  <c:v>1716</c:v>
                </c:pt>
                <c:pt idx="14">
                  <c:v>1709</c:v>
                </c:pt>
              </c:numCache>
            </c:numRef>
          </c:val>
          <c:extLst>
            <c:ext xmlns:c16="http://schemas.microsoft.com/office/drawing/2014/chart" uri="{C3380CC4-5D6E-409C-BE32-E72D297353CC}">
              <c16:uniqueId val="{00000000-1284-4AD1-ADE4-D66667C0AE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84-4AD1-ADE4-D66667C0AE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126</c:v>
                </c:pt>
                <c:pt idx="3">
                  <c:v>120</c:v>
                </c:pt>
                <c:pt idx="6">
                  <c:v>12</c:v>
                </c:pt>
                <c:pt idx="9">
                  <c:v>0</c:v>
                </c:pt>
                <c:pt idx="12">
                  <c:v>0</c:v>
                </c:pt>
              </c:numCache>
            </c:numRef>
          </c:val>
          <c:extLst>
            <c:ext xmlns:c16="http://schemas.microsoft.com/office/drawing/2014/chart" uri="{C3380CC4-5D6E-409C-BE32-E72D297353CC}">
              <c16:uniqueId val="{00000002-1284-4AD1-ADE4-D66667C0AE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16</c:v>
                </c:pt>
                <c:pt idx="6">
                  <c:v>16</c:v>
                </c:pt>
                <c:pt idx="9">
                  <c:v>16</c:v>
                </c:pt>
                <c:pt idx="12">
                  <c:v>16</c:v>
                </c:pt>
              </c:numCache>
            </c:numRef>
          </c:val>
          <c:extLst>
            <c:ext xmlns:c16="http://schemas.microsoft.com/office/drawing/2014/chart" uri="{C3380CC4-5D6E-409C-BE32-E72D297353CC}">
              <c16:uniqueId val="{00000003-1284-4AD1-ADE4-D66667C0AE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454</c:v>
                </c:pt>
                <c:pt idx="3">
                  <c:v>484</c:v>
                </c:pt>
                <c:pt idx="6">
                  <c:v>452</c:v>
                </c:pt>
                <c:pt idx="9">
                  <c:v>389</c:v>
                </c:pt>
                <c:pt idx="12">
                  <c:v>366</c:v>
                </c:pt>
              </c:numCache>
            </c:numRef>
          </c:val>
          <c:extLst>
            <c:ext xmlns:c16="http://schemas.microsoft.com/office/drawing/2014/chart" uri="{C3380CC4-5D6E-409C-BE32-E72D297353CC}">
              <c16:uniqueId val="{00000004-1284-4AD1-ADE4-D66667C0AE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84-4AD1-ADE4-D66667C0AE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84-4AD1-ADE4-D66667C0AE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2129</c:v>
                </c:pt>
                <c:pt idx="3">
                  <c:v>2114</c:v>
                </c:pt>
                <c:pt idx="6">
                  <c:v>2115</c:v>
                </c:pt>
                <c:pt idx="9">
                  <c:v>2181</c:v>
                </c:pt>
                <c:pt idx="12">
                  <c:v>2170</c:v>
                </c:pt>
              </c:numCache>
            </c:numRef>
          </c:val>
          <c:extLst>
            <c:ext xmlns:c16="http://schemas.microsoft.com/office/drawing/2014/chart" uri="{C3380CC4-5D6E-409C-BE32-E72D297353CC}">
              <c16:uniqueId val="{00000007-1284-4AD1-ADE4-D66667C0AE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889</c:v>
                </c:pt>
                <c:pt idx="2">
                  <c:v>#N/A</c:v>
                </c:pt>
                <c:pt idx="3">
                  <c:v>#N/A</c:v>
                </c:pt>
                <c:pt idx="4">
                  <c:v>947</c:v>
                </c:pt>
                <c:pt idx="5">
                  <c:v>#N/A</c:v>
                </c:pt>
                <c:pt idx="6">
                  <c:v>#N/A</c:v>
                </c:pt>
                <c:pt idx="7">
                  <c:v>838</c:v>
                </c:pt>
                <c:pt idx="8">
                  <c:v>#N/A</c:v>
                </c:pt>
                <c:pt idx="9">
                  <c:v>#N/A</c:v>
                </c:pt>
                <c:pt idx="10">
                  <c:v>870</c:v>
                </c:pt>
                <c:pt idx="11">
                  <c:v>#N/A</c:v>
                </c:pt>
                <c:pt idx="12">
                  <c:v>#N/A</c:v>
                </c:pt>
                <c:pt idx="13">
                  <c:v>843</c:v>
                </c:pt>
                <c:pt idx="14">
                  <c:v>#N/A</c:v>
                </c:pt>
              </c:numCache>
            </c:numRef>
          </c:val>
          <c:smooth val="0"/>
          <c:extLst>
            <c:ext xmlns:c16="http://schemas.microsoft.com/office/drawing/2014/chart" uri="{C3380CC4-5D6E-409C-BE32-E72D297353CC}">
              <c16:uniqueId val="{00000008-1284-4AD1-ADE4-D66667C0AE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14686</c:v>
                </c:pt>
                <c:pt idx="5">
                  <c:v>13775</c:v>
                </c:pt>
                <c:pt idx="8">
                  <c:v>13845</c:v>
                </c:pt>
                <c:pt idx="11">
                  <c:v>13166</c:v>
                </c:pt>
                <c:pt idx="14">
                  <c:v>12737</c:v>
                </c:pt>
              </c:numCache>
            </c:numRef>
          </c:val>
          <c:extLst>
            <c:ext xmlns:c16="http://schemas.microsoft.com/office/drawing/2014/chart" uri="{C3380CC4-5D6E-409C-BE32-E72D297353CC}">
              <c16:uniqueId val="{00000000-86EB-44E5-A0BF-28512B2559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782</c:v>
                </c:pt>
                <c:pt idx="5">
                  <c:v>642</c:v>
                </c:pt>
                <c:pt idx="8">
                  <c:v>576</c:v>
                </c:pt>
                <c:pt idx="11">
                  <c:v>558</c:v>
                </c:pt>
                <c:pt idx="14">
                  <c:v>505</c:v>
                </c:pt>
              </c:numCache>
            </c:numRef>
          </c:val>
          <c:extLst>
            <c:ext xmlns:c16="http://schemas.microsoft.com/office/drawing/2014/chart" uri="{C3380CC4-5D6E-409C-BE32-E72D297353CC}">
              <c16:uniqueId val="{00000001-86EB-44E5-A0BF-28512B2559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6890</c:v>
                </c:pt>
                <c:pt idx="5">
                  <c:v>6880</c:v>
                </c:pt>
                <c:pt idx="8">
                  <c:v>6374</c:v>
                </c:pt>
                <c:pt idx="11">
                  <c:v>6463</c:v>
                </c:pt>
                <c:pt idx="14">
                  <c:v>6265</c:v>
                </c:pt>
              </c:numCache>
            </c:numRef>
          </c:val>
          <c:extLst>
            <c:ext xmlns:c16="http://schemas.microsoft.com/office/drawing/2014/chart" uri="{C3380CC4-5D6E-409C-BE32-E72D297353CC}">
              <c16:uniqueId val="{00000002-86EB-44E5-A0BF-28512B2559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EB-44E5-A0BF-28512B2559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EB-44E5-A0BF-28512B2559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1</c:v>
                </c:pt>
                <c:pt idx="6">
                  <c:v>147</c:v>
                </c:pt>
                <c:pt idx="9">
                  <c:v>433</c:v>
                </c:pt>
                <c:pt idx="12">
                  <c:v>0</c:v>
                </c:pt>
              </c:numCache>
            </c:numRef>
          </c:val>
          <c:extLst>
            <c:ext xmlns:c16="http://schemas.microsoft.com/office/drawing/2014/chart" uri="{C3380CC4-5D6E-409C-BE32-E72D297353CC}">
              <c16:uniqueId val="{00000005-86EB-44E5-A0BF-28512B2559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4002</c:v>
                </c:pt>
                <c:pt idx="3">
                  <c:v>3946</c:v>
                </c:pt>
                <c:pt idx="6">
                  <c:v>4033</c:v>
                </c:pt>
                <c:pt idx="9">
                  <c:v>3990</c:v>
                </c:pt>
                <c:pt idx="12">
                  <c:v>3958</c:v>
                </c:pt>
              </c:numCache>
            </c:numRef>
          </c:val>
          <c:extLst>
            <c:ext xmlns:c16="http://schemas.microsoft.com/office/drawing/2014/chart" uri="{C3380CC4-5D6E-409C-BE32-E72D297353CC}">
              <c16:uniqueId val="{00000006-86EB-44E5-A0BF-28512B2559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279</c:v>
                </c:pt>
                <c:pt idx="3">
                  <c:v>465</c:v>
                </c:pt>
                <c:pt idx="6">
                  <c:v>441</c:v>
                </c:pt>
                <c:pt idx="9">
                  <c:v>395</c:v>
                </c:pt>
                <c:pt idx="12">
                  <c:v>367</c:v>
                </c:pt>
              </c:numCache>
            </c:numRef>
          </c:val>
          <c:extLst>
            <c:ext xmlns:c16="http://schemas.microsoft.com/office/drawing/2014/chart" uri="{C3380CC4-5D6E-409C-BE32-E72D297353CC}">
              <c16:uniqueId val="{00000007-86EB-44E5-A0BF-28512B2559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4495</c:v>
                </c:pt>
                <c:pt idx="3">
                  <c:v>4335</c:v>
                </c:pt>
                <c:pt idx="6">
                  <c:v>4144</c:v>
                </c:pt>
                <c:pt idx="9">
                  <c:v>4020</c:v>
                </c:pt>
                <c:pt idx="12">
                  <c:v>3730</c:v>
                </c:pt>
              </c:numCache>
            </c:numRef>
          </c:val>
          <c:extLst>
            <c:ext xmlns:c16="http://schemas.microsoft.com/office/drawing/2014/chart" uri="{C3380CC4-5D6E-409C-BE32-E72D297353CC}">
              <c16:uniqueId val="{00000008-86EB-44E5-A0BF-28512B2559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299</c:v>
                </c:pt>
                <c:pt idx="3">
                  <c:v>138</c:v>
                </c:pt>
                <c:pt idx="6">
                  <c:v>12</c:v>
                </c:pt>
                <c:pt idx="9">
                  <c:v>0</c:v>
                </c:pt>
                <c:pt idx="12">
                  <c:v>0</c:v>
                </c:pt>
              </c:numCache>
            </c:numRef>
          </c:val>
          <c:extLst>
            <c:ext xmlns:c16="http://schemas.microsoft.com/office/drawing/2014/chart" uri="{C3380CC4-5D6E-409C-BE32-E72D297353CC}">
              <c16:uniqueId val="{00000009-86EB-44E5-A0BF-28512B2559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12916</c:v>
                </c:pt>
                <c:pt idx="3">
                  <c:v>12179</c:v>
                </c:pt>
                <c:pt idx="6">
                  <c:v>11359</c:v>
                </c:pt>
                <c:pt idx="9">
                  <c:v>10407</c:v>
                </c:pt>
                <c:pt idx="12">
                  <c:v>9709</c:v>
                </c:pt>
              </c:numCache>
            </c:numRef>
          </c:val>
          <c:extLst>
            <c:ext xmlns:c16="http://schemas.microsoft.com/office/drawing/2014/chart" uri="{C3380CC4-5D6E-409C-BE32-E72D297353CC}">
              <c16:uniqueId val="{0000000A-86EB-44E5-A0BF-28512B2559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EB-44E5-A0BF-28512B2559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3370</c:v>
                </c:pt>
                <c:pt idx="1">
                  <c:v>3170</c:v>
                </c:pt>
                <c:pt idx="2">
                  <c:v>2781</c:v>
                </c:pt>
              </c:numCache>
            </c:numRef>
          </c:val>
          <c:extLst>
            <c:ext xmlns:c16="http://schemas.microsoft.com/office/drawing/2014/chart" uri="{C3380CC4-5D6E-409C-BE32-E72D297353CC}">
              <c16:uniqueId val="{00000000-FF5E-4BE3-8EDE-19E66A8662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434</c:v>
                </c:pt>
                <c:pt idx="1">
                  <c:v>434</c:v>
                </c:pt>
                <c:pt idx="2">
                  <c:v>434</c:v>
                </c:pt>
              </c:numCache>
            </c:numRef>
          </c:val>
          <c:extLst>
            <c:ext xmlns:c16="http://schemas.microsoft.com/office/drawing/2014/chart" uri="{C3380CC4-5D6E-409C-BE32-E72D297353CC}">
              <c16:uniqueId val="{00000001-FF5E-4BE3-8EDE-19E66A8662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3590</c:v>
                </c:pt>
                <c:pt idx="1">
                  <c:v>3749</c:v>
                </c:pt>
                <c:pt idx="2">
                  <c:v>3967</c:v>
                </c:pt>
              </c:numCache>
            </c:numRef>
          </c:val>
          <c:extLst>
            <c:ext xmlns:c16="http://schemas.microsoft.com/office/drawing/2014/chart" uri="{C3380CC4-5D6E-409C-BE32-E72D297353CC}">
              <c16:uniqueId val="{00000002-FF5E-4BE3-8EDE-19E66A8662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平均を上回っているが、地方公共団体の財政の健全化に関する法律に基づく財政健全化判断基準の数値を大きく下回っており、元利償還金等及び算入公債費等はほぼ横ばいで推移しているため、実質公債費比率の分子は安定してい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の統廃合等を進めており、統合中学校整備など大規模事業の財源として地方債を活用しているため、今後一定期間は元利償還金の縮減が難しい状況であるが、交付税措置の有利な過疎対策事業債や合併特例事業債等を有効活用しながら地方債の適正な管理を行い、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将来負担額を充当可能財源等が上回る状況となっているため、平成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年度以降、将来負担比率は算定されていない。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繰上償還や借入条件の変更等により、地方債残高を継続的に縮減させており、分子となる将来負担額は減少傾向であるが、充当可能基金も減少傾向であるため、適切な財源の確保や歳出の精査を引き続き実施し、更なる財政の健全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群馬県みなかみ町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財政調整基金については一般財源収入の減少を補うため、取り崩し額（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百万円）を上回る状況であり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百万円減額となったが、減債基金については利子分のみの積み立てのため同額を維持しており、その他特定目的基金についてはふるさと応援基金及びみなかみ・水・「環境力」基金に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百万円を取り崩し、町立小中学校統合学校教育施設整備基金に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百万円を積み立てたことがおもな要因となり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ふるさと応援基金及びみなかみ・水・「環境力」基金については、ふるさと納税による寄附金を積み立て、まちづくりの財源として活用することを基本方針としているため、寄附金収入額とのバランスを考慮しながら今後も有効活用を図る。町立小中学校統合学校教育施設整備基金については、小・中学校の統合整備に多額の費用がかかることが想定されており、また、中学校統合事業が本格化しているため、計画的な運用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財政調整基金については、今後もある程度の取り崩しが必要となるため、慢性的な財源不足を縮減するため行政コストのスリム化・効率化等を図り、基金残高の減少を抑制していく。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残高が多い上位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基金について記載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・合併振興基金：合併に伴う町民の連帯の強化、旧町村の区域における地域振興等（まちづくり団体補助など）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・公共施設管理基金：公共施設の大規模改修・維持修繕、取り壊し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・町立小中学校統合学校教育施設整備基金：小・中学校の統合に伴う施設整備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・ふるさと応援基金：活力と魅力あるまちづくりの推進（ふるさと納税推進事業、子育て家庭住宅整備補助など）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・みなかみ・水・「環境力」基金：環境力を育み活力あるふるさとづくり（環境教育推進事業など）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百万円をふるさと応援基金及びみなかみ・水・「環境力」基金に積み立て、まちづくりの財源とするため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百万円を両基金から取り崩した。また、令和元年度に創設した町立小中学校統合学校教育施設整備基金に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・合併振興基金：新町のまちづくりのため運用益を活用することを基本としつつ、計画的な活用を図る。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・公共施設管理基金：施設の大規模修繕等に備え、計画的な活用を図る。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・町立小中学校統合学校教育施設整備基金：小・中学校の統合整備に備え計画的な運用を行い、国庫支出金や地方債で賄えない経費に充当する。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・ふるさと応援基金：ふるさと納税による寄附金を積み立て、計画的な活用を図る。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・みなかみ・水・「環境力」基金：ふるさと納税による寄附金を積み立て、計画的な活用を図る。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財政調整基金については合併後、毎年積み増しを行ってきたが、平成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年度以降、普通交付税の合併算定替の縮減が始まったことや、臨時財政対策債の発行可能額が減少したことから一般財源収入額が減少し、取り崩し額が積立額を上回る状況となっている。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人口減少や全国平均を上回る高齢化率（令和２年度末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化の進行を背景に、町の歳入・歳出を取り巻く状況はより一層厳しくなることが見込まれる。また、少子・高齢化による社会保障関係経費の増加、デジタル・トランスフォーメーションの推進・運用、会計年度任用職員制度の導入、電子地域通貨の管理運用、ワーケーションやテレワークの推進など、制度改正や社会情勢の変化に伴う財政出動のため基金の取り崩しは今後も必要となることから、事務事業の見直しや公共施設の統廃合などを進め歳出を抑制し、補助金や交付金など適切な財源の確保に努め、基金残高の減少の抑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百万円であり、基金運用から生じた利子分の積み立てのみ行っている状況のため、ほぼ同額を維持している。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を計画的・継続的に減少させているなかにあり具体的な活用計画は未定だが、今後、大規模災害等によりやむを得ず公債費が増大し財源不足となる場合や、繰上償還等の財源に不足が生じる場合には取り崩し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18,282
18,012
781.08
16,756,148
15,936,870
377,005
9,090,532
9,709,282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人口減少や全国平均を上回る高齢化率（令和２年度末</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％）による過疎化の進行に加え、主産業である観光業の低迷等により類似団体平均を下回っている。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財政基盤の強化を図るため、移住定住の促進等による過疎化対策の取り組みや、施策評価及び事務事業評価を活用した行財政改革の取り組みを強化することとしている。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85196</xdr:rowOff>
    </xdr:from>
    <xdr:to>
      <xdr:col>23</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5754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85196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85196</xdr:rowOff>
    </xdr:from>
    <xdr:to>
      <xdr:col>15</xdr:col>
      <xdr:colOff>82550</xdr:colOff>
      <xdr:row>43</xdr:row>
      <xdr:rowOff>85196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85196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34396</xdr:rowOff>
    </xdr:from>
    <xdr:to>
      <xdr:col>19</xdr:col>
      <xdr:colOff>184150</xdr:colOff>
      <xdr:row>43</xdr:row>
      <xdr:rowOff>135996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120773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34396</xdr:rowOff>
    </xdr:from>
    <xdr:to>
      <xdr:col>11</xdr:col>
      <xdr:colOff>82550</xdr:colOff>
      <xdr:row>43</xdr:row>
      <xdr:rowOff>135996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120773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公共施設の統廃合を推進し、物件費や維持補修費などの削減に取り組んでいるが、地方債の借入条件の変更（平成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年償還とした。これにより、公債費は一時的に縮減できない状況にある。）や、高齢化の進行等に伴い国民健康保険事業や介護保険事業などへの繰出金が増加傾向にあり、類似団体平均を上回っている。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このため、事務事業の見直しや行政コストのスリム化・効率化を更に進め、経常経費の縮減に努める。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27305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9608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23283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9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39370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9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39370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7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３町村において類似した公共施設が点在していること、一般廃棄物処理施設（奥利根アメニティパーク）やにいはるこども園などの施設運営を直営で行っていること、豪雪地帯であるため冬期間の道路除排雪に多額の費用が必要となることなどが要因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公共施設の統廃合や指定管理者制度の導入拡大を進めているところであり、今後もコスト低減を図っていく。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42538</xdr:rowOff>
    </xdr:from>
    <xdr:to>
      <xdr:col>23</xdr:col>
      <xdr:colOff>133350</xdr:colOff>
      <xdr:row>86</xdr:row>
      <xdr:rowOff>109491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787238"/>
          <a:ext cx="838200" cy="6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98061</xdr:rowOff>
    </xdr:from>
    <xdr:to>
      <xdr:col>19</xdr:col>
      <xdr:colOff>133350</xdr:colOff>
      <xdr:row>86</xdr:row>
      <xdr:rowOff>109491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8427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98061</xdr:rowOff>
    </xdr:from>
    <xdr:to>
      <xdr:col>15</xdr:col>
      <xdr:colOff>82550</xdr:colOff>
      <xdr:row>87</xdr:row>
      <xdr:rowOff>35171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842761"/>
          <a:ext cx="889000" cy="1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146707</xdr:rowOff>
    </xdr:from>
    <xdr:to>
      <xdr:col>11</xdr:col>
      <xdr:colOff>31750</xdr:colOff>
      <xdr:row>87</xdr:row>
      <xdr:rowOff>35171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891407"/>
          <a:ext cx="889000" cy="5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163188</xdr:rowOff>
    </xdr:from>
    <xdr:to>
      <xdr:col>23</xdr:col>
      <xdr:colOff>184150</xdr:colOff>
      <xdr:row>86</xdr:row>
      <xdr:rowOff>93338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7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135265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70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58691</xdr:rowOff>
    </xdr:from>
    <xdr:to>
      <xdr:col>19</xdr:col>
      <xdr:colOff>184150</xdr:colOff>
      <xdr:row>86</xdr:row>
      <xdr:rowOff>160291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8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145068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88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47261</xdr:rowOff>
    </xdr:from>
    <xdr:to>
      <xdr:col>15</xdr:col>
      <xdr:colOff>133350</xdr:colOff>
      <xdr:row>86</xdr:row>
      <xdr:rowOff>148861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7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133638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87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155821</xdr:rowOff>
    </xdr:from>
    <xdr:to>
      <xdr:col>11</xdr:col>
      <xdr:colOff>82550</xdr:colOff>
      <xdr:row>87</xdr:row>
      <xdr:rowOff>85971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9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70748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9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95907</xdr:rowOff>
    </xdr:from>
    <xdr:to>
      <xdr:col>7</xdr:col>
      <xdr:colOff>31750</xdr:colOff>
      <xdr:row>87</xdr:row>
      <xdr:rowOff>26057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8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10834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92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類似団体平均を上回って推移しているが、令和２年度決算においては平均値と同水準となった。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今後も地域の水準等を考慮しながら給与の適正化に努める。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70358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760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70358</xdr:rowOff>
    </xdr:from>
    <xdr:to>
      <xdr:col>77</xdr:col>
      <xdr:colOff>44450</xdr:colOff>
      <xdr:row>85</xdr:row>
      <xdr:rowOff>108965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436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99313</xdr:rowOff>
    </xdr:from>
    <xdr:to>
      <xdr:col>72</xdr:col>
      <xdr:colOff>203200</xdr:colOff>
      <xdr:row>85</xdr:row>
      <xdr:rowOff>108965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725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99313</xdr:rowOff>
    </xdr:from>
    <xdr:to>
      <xdr:col>68</xdr:col>
      <xdr:colOff>152400</xdr:colOff>
      <xdr:row>85</xdr:row>
      <xdr:rowOff>137922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7256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123444</xdr:rowOff>
    </xdr:from>
    <xdr:to>
      <xdr:col>81</xdr:col>
      <xdr:colOff>95250</xdr:colOff>
      <xdr:row>85</xdr:row>
      <xdr:rowOff>53594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95521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19558</xdr:rowOff>
    </xdr:from>
    <xdr:to>
      <xdr:col>77</xdr:col>
      <xdr:colOff>95250</xdr:colOff>
      <xdr:row>85</xdr:row>
      <xdr:rowOff>121158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105935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58165</xdr:rowOff>
    </xdr:from>
    <xdr:to>
      <xdr:col>73</xdr:col>
      <xdr:colOff>44450</xdr:colOff>
      <xdr:row>85</xdr:row>
      <xdr:rowOff>159765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144542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48513</xdr:rowOff>
    </xdr:from>
    <xdr:to>
      <xdr:col>68</xdr:col>
      <xdr:colOff>203200</xdr:colOff>
      <xdr:row>85</xdr:row>
      <xdr:rowOff>150113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134890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87122</xdr:rowOff>
    </xdr:from>
    <xdr:to>
      <xdr:col>64</xdr:col>
      <xdr:colOff>152400</xdr:colOff>
      <xdr:row>86</xdr:row>
      <xdr:rowOff>17272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2049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㎡）であり支所を設置していることや、運営を直営で行っている施設が複数あるため、類似団体平均を上回っているが、人口が減少するなかにあって数値は改善傾向である。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職員の新規採用抑制やアウトソーシングの推進、事務事業の見直しを引き続き実施し、類似団体平均値との差の縮小を図る。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120721</xdr:rowOff>
    </xdr:from>
    <xdr:to>
      <xdr:col>81</xdr:col>
      <xdr:colOff>44450</xdr:colOff>
      <xdr:row>61</xdr:row>
      <xdr:rowOff>134126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57917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134126</xdr:rowOff>
    </xdr:from>
    <xdr:to>
      <xdr:col>77</xdr:col>
      <xdr:colOff>44450</xdr:colOff>
      <xdr:row>61</xdr:row>
      <xdr:rowOff>164959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592576"/>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164959</xdr:rowOff>
    </xdr:from>
    <xdr:to>
      <xdr:col>72</xdr:col>
      <xdr:colOff>203200</xdr:colOff>
      <xdr:row>61</xdr:row>
      <xdr:rowOff>168980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62340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168980</xdr:rowOff>
    </xdr:from>
    <xdr:to>
      <xdr:col>68</xdr:col>
      <xdr:colOff>152400</xdr:colOff>
      <xdr:row>62</xdr:row>
      <xdr:rowOff>9596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2743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69921</xdr:rowOff>
    </xdr:from>
    <xdr:to>
      <xdr:col>81</xdr:col>
      <xdr:colOff>95250</xdr:colOff>
      <xdr:row>62</xdr:row>
      <xdr:rowOff>71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41998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83326</xdr:rowOff>
    </xdr:from>
    <xdr:to>
      <xdr:col>77</xdr:col>
      <xdr:colOff>95250</xdr:colOff>
      <xdr:row>62</xdr:row>
      <xdr:rowOff>13476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169703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2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114159</xdr:rowOff>
    </xdr:from>
    <xdr:to>
      <xdr:col>73</xdr:col>
      <xdr:colOff>44450</xdr:colOff>
      <xdr:row>62</xdr:row>
      <xdr:rowOff>44309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29086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5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118180</xdr:rowOff>
    </xdr:from>
    <xdr:to>
      <xdr:col>68</xdr:col>
      <xdr:colOff>203200</xdr:colOff>
      <xdr:row>62</xdr:row>
      <xdr:rowOff>48330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33107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6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130246</xdr:rowOff>
    </xdr:from>
    <xdr:to>
      <xdr:col>64</xdr:col>
      <xdr:colOff>152400</xdr:colOff>
      <xdr:row>62</xdr:row>
      <xdr:rowOff>60396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45173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合併による投資的経費の増や地方債の借入条件の変更（平成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公共施設の統廃合を進めているところであり、これに伴う大規模事業の財源として地方債を活用しているため、発行額や残高など適正な管理を行い、比率の改善に努める。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117094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9869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117094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131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112268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1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78486</xdr:rowOff>
    </xdr:from>
    <xdr:to>
      <xdr:col>68</xdr:col>
      <xdr:colOff>152400</xdr:colOff>
      <xdr:row>42</xdr:row>
      <xdr:rowOff>112268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793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66294</xdr:rowOff>
    </xdr:from>
    <xdr:to>
      <xdr:col>77</xdr:col>
      <xdr:colOff>95250</xdr:colOff>
      <xdr:row>42</xdr:row>
      <xdr:rowOff>167894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152671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27686</xdr:rowOff>
    </xdr:from>
    <xdr:to>
      <xdr:col>64</xdr:col>
      <xdr:colOff>152400</xdr:colOff>
      <xdr:row>42</xdr:row>
      <xdr:rowOff>129286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114063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合併後、地方債残高縮減のため繰上償還を進めたことや、基金など充当財源等を維持していることから、平成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年度決算以降は将来負担比率が算定されていない。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18,282
18,012
781.08
16,756,148
15,936,870
377,005
9,090,532
9,709,282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職員の新規採用抑制やアウトソーシングの推進等を引き続き実施し、今後も人件費の適正な管理に努める。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33</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6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33</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130810</xdr:rowOff>
    </xdr:from>
    <xdr:to>
      <xdr:col>15</xdr:col>
      <xdr:colOff>98425</xdr:colOff>
      <xdr:row>33</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8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33</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6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87630</xdr:rowOff>
    </xdr:from>
    <xdr:to>
      <xdr:col>24</xdr:col>
      <xdr:colOff>76200</xdr:colOff>
      <xdr:row>34</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57150</xdr:rowOff>
    </xdr:from>
    <xdr:to>
      <xdr:col>20</xdr:col>
      <xdr:colOff>38100</xdr:colOff>
      <xdr:row>33</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80010</xdr:rowOff>
    </xdr:from>
    <xdr:to>
      <xdr:col>11</xdr:col>
      <xdr:colOff>60325</xdr:colOff>
      <xdr:row>34</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類似団体平均を上回っていた物件費に係る経常収支比率は、平均値を下回るところまで改善された。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公共施設の統廃合や指定管理者制度の導入拡大を進めているところであり、今後も更なる改善に努める。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79375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702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17</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94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127000</xdr:rowOff>
    </xdr:from>
    <xdr:to>
      <xdr:col>73</xdr:col>
      <xdr:colOff>180975</xdr:colOff>
      <xdr:row>19</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416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289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28575</xdr:rowOff>
    </xdr:from>
    <xdr:to>
      <xdr:col>78</xdr:col>
      <xdr:colOff>120650</xdr:colOff>
      <xdr:row>17</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140352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71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76200</xdr:rowOff>
    </xdr:from>
    <xdr:to>
      <xdr:col>74</xdr:col>
      <xdr:colOff>31750</xdr:colOff>
      <xdr:row>18</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161925</xdr:rowOff>
    </xdr:from>
    <xdr:to>
      <xdr:col>69</xdr:col>
      <xdr:colOff>142875</xdr:colOff>
      <xdr:row>19</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76852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扶助費に係る経常収支比率は、類似団体平均を下回っているが、その差は縮小傾向にある。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全国平均を上回る高齢化率（令和２年度末</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％）を背景に、今後、扶助費の増加が見込まれるが、町単独で行う扶助の内容を見直すなど、扶助費の適正化に努める。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44450</xdr:rowOff>
    </xdr:from>
    <xdr:to>
      <xdr:col>15</xdr:col>
      <xdr:colOff>98425</xdr:colOff>
      <xdr:row>53</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3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44450</xdr:rowOff>
    </xdr:from>
    <xdr:to>
      <xdr:col>11</xdr:col>
      <xdr:colOff>9525</xdr:colOff>
      <xdr:row>53</xdr:row>
      <xdr:rowOff>57150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13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165100</xdr:rowOff>
    </xdr:from>
    <xdr:to>
      <xdr:col>11</xdr:col>
      <xdr:colOff>60325</xdr:colOff>
      <xdr:row>53</xdr:row>
      <xdr:rowOff>95250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6350</xdr:rowOff>
    </xdr:from>
    <xdr:to>
      <xdr:col>6</xdr:col>
      <xdr:colOff>171450</xdr:colOff>
      <xdr:row>53</xdr:row>
      <xdr:rowOff>107950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118127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並みで推移してきたものの、令和２年度決算で悪化した。主な要因は維持補修費が増大したことによるものだが、これについては冬期間の降雪・積雪状況に大きく左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繰出金については、高齢化の進行により国民健康保険事業や介護保険事業などへの普通会計の負担が大きくなることが見込まれるため、引き続き財政の健全化に努めていく。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66040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33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161290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138430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130810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補助費等に係る経常収支比率は、ほぼ類似団体平均並みで推移している。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各団体への補助金等について引き続き内容の精査を行い、必要性の低い補助金の見直しや縮小を進める方針である。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6169</xdr:rowOff>
    </xdr:from>
    <xdr:to>
      <xdr:col>82</xdr:col>
      <xdr:colOff>107950</xdr:colOff>
      <xdr:row>36</xdr:row>
      <xdr:rowOff>12700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78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6169</xdr:rowOff>
    </xdr:from>
    <xdr:to>
      <xdr:col>78</xdr:col>
      <xdr:colOff>69850</xdr:colOff>
      <xdr:row>36</xdr:row>
      <xdr:rowOff>32294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78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164556</xdr:rowOff>
    </xdr:from>
    <xdr:to>
      <xdr:col>73</xdr:col>
      <xdr:colOff>180975</xdr:colOff>
      <xdr:row>36</xdr:row>
      <xdr:rowOff>32294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653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35</xdr:row>
      <xdr:rowOff>164556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58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126819</xdr:rowOff>
    </xdr:from>
    <xdr:to>
      <xdr:col>78</xdr:col>
      <xdr:colOff>120650</xdr:colOff>
      <xdr:row>36</xdr:row>
      <xdr:rowOff>56969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67146</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152944</xdr:rowOff>
    </xdr:from>
    <xdr:to>
      <xdr:col>74</xdr:col>
      <xdr:colOff>31750</xdr:colOff>
      <xdr:row>36</xdr:row>
      <xdr:rowOff>83094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113756</xdr:rowOff>
    </xdr:from>
    <xdr:to>
      <xdr:col>69</xdr:col>
      <xdr:colOff>142875</xdr:colOff>
      <xdr:row>36</xdr:row>
      <xdr:rowOff>43906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54083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㎡）であり、道路橋梁などのインフラ整備のため普通建設事業費が多額になることや、地方債の借入条件の変更（平成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年償還とした。）により、公債費に係る経常収支比率は類似団体平均を大きく上回っている。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新規発行額や残高等、地方債の適正な管理を行い比率の改善に努める。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133858</xdr:rowOff>
    </xdr:from>
    <xdr:to>
      <xdr:col>24</xdr:col>
      <xdr:colOff>25400</xdr:colOff>
      <xdr:row>79</xdr:row>
      <xdr:rowOff>133858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678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133858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6372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83058</xdr:rowOff>
    </xdr:from>
    <xdr:to>
      <xdr:col>24</xdr:col>
      <xdr:colOff>76200</xdr:colOff>
      <xdr:row>80</xdr:row>
      <xdr:rowOff>13208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163085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83058</xdr:rowOff>
    </xdr:from>
    <xdr:to>
      <xdr:col>20</xdr:col>
      <xdr:colOff>38100</xdr:colOff>
      <xdr:row>80</xdr:row>
      <xdr:rowOff>13208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169435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合併後、様々な行財政改革を実行したことにより、公債費以外に係る経常収支比率は類似団体平均を下回っている。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今後も更なる財政の健全化に努める。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73660</xdr:rowOff>
    </xdr:from>
    <xdr:to>
      <xdr:col>82</xdr:col>
      <xdr:colOff>107950</xdr:colOff>
      <xdr:row>75</xdr:row>
      <xdr:rowOff>77470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932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73660</xdr:rowOff>
    </xdr:from>
    <xdr:to>
      <xdr:col>78</xdr:col>
      <xdr:colOff>69850</xdr:colOff>
      <xdr:row>75</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932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142240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2966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75</xdr:row>
      <xdr:rowOff>142240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989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26670</xdr:rowOff>
    </xdr:from>
    <xdr:to>
      <xdr:col>82</xdr:col>
      <xdr:colOff>158750</xdr:colOff>
      <xdr:row>75</xdr:row>
      <xdr:rowOff>128270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43197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22860</xdr:rowOff>
    </xdr:from>
    <xdr:to>
      <xdr:col>78</xdr:col>
      <xdr:colOff>120650</xdr:colOff>
      <xdr:row>75</xdr:row>
      <xdr:rowOff>124460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134637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2464</xdr:rowOff>
    </xdr:from>
    <xdr:to>
      <xdr:col>29</xdr:col>
      <xdr:colOff>127000</xdr:colOff>
      <xdr:row>14</xdr:row>
      <xdr:rowOff>2654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50389"/>
          <a:ext cx="647700" cy="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2464</xdr:rowOff>
    </xdr:from>
    <xdr:to>
      <xdr:col>26</xdr:col>
      <xdr:colOff>50800</xdr:colOff>
      <xdr:row>14</xdr:row>
      <xdr:rowOff>7925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50389"/>
          <a:ext cx="698500" cy="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7925</xdr:rowOff>
    </xdr:from>
    <xdr:to>
      <xdr:col>22</xdr:col>
      <xdr:colOff>114300</xdr:colOff>
      <xdr:row>14</xdr:row>
      <xdr:rowOff>18275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55850"/>
          <a:ext cx="698500" cy="1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142646</xdr:rowOff>
    </xdr:from>
    <xdr:to>
      <xdr:col>18</xdr:col>
      <xdr:colOff>177800</xdr:colOff>
      <xdr:row>14</xdr:row>
      <xdr:rowOff>18275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19121"/>
          <a:ext cx="698500" cy="4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123304</xdr:rowOff>
    </xdr:from>
    <xdr:to>
      <xdr:col>29</xdr:col>
      <xdr:colOff>177800</xdr:colOff>
      <xdr:row>14</xdr:row>
      <xdr:rowOff>53454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139831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4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123114</xdr:rowOff>
    </xdr:from>
    <xdr:to>
      <xdr:col>26</xdr:col>
      <xdr:colOff>101600</xdr:colOff>
      <xdr:row>14</xdr:row>
      <xdr:rowOff>53264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9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63441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6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128575</xdr:rowOff>
    </xdr:from>
    <xdr:to>
      <xdr:col>22</xdr:col>
      <xdr:colOff>165100</xdr:colOff>
      <xdr:row>14</xdr:row>
      <xdr:rowOff>58725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0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68902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138925</xdr:rowOff>
    </xdr:from>
    <xdr:to>
      <xdr:col>19</xdr:col>
      <xdr:colOff>38100</xdr:colOff>
      <xdr:row>14</xdr:row>
      <xdr:rowOff>69075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1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79252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91846</xdr:rowOff>
    </xdr:from>
    <xdr:to>
      <xdr:col>15</xdr:col>
      <xdr:colOff>101600</xdr:colOff>
      <xdr:row>14</xdr:row>
      <xdr:rowOff>21996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6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32173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3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21825</xdr:rowOff>
    </xdr:from>
    <xdr:to>
      <xdr:col>29</xdr:col>
      <xdr:colOff>127000</xdr:colOff>
      <xdr:row>34</xdr:row>
      <xdr:rowOff>30893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289275"/>
          <a:ext cx="6477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21825</xdr:rowOff>
    </xdr:from>
    <xdr:to>
      <xdr:col>26</xdr:col>
      <xdr:colOff>50800</xdr:colOff>
      <xdr:row>34</xdr:row>
      <xdr:rowOff>69240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289275"/>
          <a:ext cx="698500" cy="47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322529</xdr:rowOff>
    </xdr:from>
    <xdr:to>
      <xdr:col>22</xdr:col>
      <xdr:colOff>114300</xdr:colOff>
      <xdr:row>34</xdr:row>
      <xdr:rowOff>69240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247079"/>
          <a:ext cx="698500" cy="89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322529</xdr:rowOff>
    </xdr:from>
    <xdr:to>
      <xdr:col>18</xdr:col>
      <xdr:colOff>177800</xdr:colOff>
      <xdr:row>34</xdr:row>
      <xdr:rowOff>53277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247079"/>
          <a:ext cx="698500" cy="73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322993</xdr:rowOff>
    </xdr:from>
    <xdr:to>
      <xdr:col>29</xdr:col>
      <xdr:colOff>177800</xdr:colOff>
      <xdr:row>34</xdr:row>
      <xdr:rowOff>81693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47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269670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9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313925</xdr:rowOff>
    </xdr:from>
    <xdr:to>
      <xdr:col>26</xdr:col>
      <xdr:colOff>101600</xdr:colOff>
      <xdr:row>34</xdr:row>
      <xdr:rowOff>72625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3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82802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07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18440</xdr:rowOff>
    </xdr:from>
    <xdr:to>
      <xdr:col>22</xdr:col>
      <xdr:colOff>165100</xdr:colOff>
      <xdr:row>34</xdr:row>
      <xdr:rowOff>120040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8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130217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271729</xdr:rowOff>
    </xdr:from>
    <xdr:to>
      <xdr:col>19</xdr:col>
      <xdr:colOff>38100</xdr:colOff>
      <xdr:row>34</xdr:row>
      <xdr:rowOff>30429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9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40606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6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2477</xdr:rowOff>
    </xdr:from>
    <xdr:to>
      <xdr:col>15</xdr:col>
      <xdr:colOff>101600</xdr:colOff>
      <xdr:row>34</xdr:row>
      <xdr:rowOff>104077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6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114254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3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18,282
18,012
781.08
16,756,148
15,936,870
377,005
9,090,532
9,709,282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122000</xdr:rowOff>
    </xdr:from>
    <xdr:to>
      <xdr:col>24</xdr:col>
      <xdr:colOff>63500</xdr:colOff>
      <xdr:row>33</xdr:row>
      <xdr:rowOff>3764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08400"/>
          <a:ext cx="8382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2230</xdr:rowOff>
    </xdr:from>
    <xdr:to>
      <xdr:col>19</xdr:col>
      <xdr:colOff>177800</xdr:colOff>
      <xdr:row>33</xdr:row>
      <xdr:rowOff>3764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60080"/>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2230</xdr:rowOff>
    </xdr:from>
    <xdr:to>
      <xdr:col>15</xdr:col>
      <xdr:colOff>50800</xdr:colOff>
      <xdr:row>33</xdr:row>
      <xdr:rowOff>11521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60080"/>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11521</xdr:rowOff>
    </xdr:from>
    <xdr:to>
      <xdr:col>10</xdr:col>
      <xdr:colOff>114300</xdr:colOff>
      <xdr:row>33</xdr:row>
      <xdr:rowOff>28421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69371"/>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71200</xdr:rowOff>
    </xdr:from>
    <xdr:to>
      <xdr:col>24</xdr:col>
      <xdr:colOff>114300</xdr:colOff>
      <xdr:row>33</xdr:row>
      <xdr:rowOff>1350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94077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0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124414</xdr:rowOff>
    </xdr:from>
    <xdr:to>
      <xdr:col>20</xdr:col>
      <xdr:colOff>38100</xdr:colOff>
      <xdr:row>33</xdr:row>
      <xdr:rowOff>54564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71091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8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122880</xdr:rowOff>
    </xdr:from>
    <xdr:to>
      <xdr:col>15</xdr:col>
      <xdr:colOff>101600</xdr:colOff>
      <xdr:row>33</xdr:row>
      <xdr:rowOff>53030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0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69557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8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132171</xdr:rowOff>
    </xdr:from>
    <xdr:to>
      <xdr:col>10</xdr:col>
      <xdr:colOff>165100</xdr:colOff>
      <xdr:row>33</xdr:row>
      <xdr:rowOff>62321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78848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149071</xdr:rowOff>
    </xdr:from>
    <xdr:to>
      <xdr:col>6</xdr:col>
      <xdr:colOff>38100</xdr:colOff>
      <xdr:row>33</xdr:row>
      <xdr:rowOff>79221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95748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105280</xdr:rowOff>
    </xdr:from>
    <xdr:to>
      <xdr:col>24</xdr:col>
      <xdr:colOff>63500</xdr:colOff>
      <xdr:row>54</xdr:row>
      <xdr:rowOff>10198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020680"/>
          <a:ext cx="838200" cy="24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105280</xdr:rowOff>
    </xdr:from>
    <xdr:to>
      <xdr:col>19</xdr:col>
      <xdr:colOff>177800</xdr:colOff>
      <xdr:row>52</xdr:row>
      <xdr:rowOff>130229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020680"/>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63037</xdr:rowOff>
    </xdr:from>
    <xdr:to>
      <xdr:col>15</xdr:col>
      <xdr:colOff>50800</xdr:colOff>
      <xdr:row>52</xdr:row>
      <xdr:rowOff>130229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8806987"/>
          <a:ext cx="889000" cy="23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63037</xdr:rowOff>
    </xdr:from>
    <xdr:to>
      <xdr:col>10</xdr:col>
      <xdr:colOff>114300</xdr:colOff>
      <xdr:row>52</xdr:row>
      <xdr:rowOff>21954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8806987"/>
          <a:ext cx="889000" cy="1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130848</xdr:rowOff>
    </xdr:from>
    <xdr:to>
      <xdr:col>24</xdr:col>
      <xdr:colOff>114300</xdr:colOff>
      <xdr:row>54</xdr:row>
      <xdr:rowOff>60998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1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153725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54480</xdr:rowOff>
    </xdr:from>
    <xdr:to>
      <xdr:col>20</xdr:col>
      <xdr:colOff>38100</xdr:colOff>
      <xdr:row>52</xdr:row>
      <xdr:rowOff>156080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9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74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79429</xdr:rowOff>
    </xdr:from>
    <xdr:to>
      <xdr:col>15</xdr:col>
      <xdr:colOff>101600</xdr:colOff>
      <xdr:row>53</xdr:row>
      <xdr:rowOff>9579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9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26106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77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12237</xdr:rowOff>
    </xdr:from>
    <xdr:to>
      <xdr:col>10</xdr:col>
      <xdr:colOff>165100</xdr:colOff>
      <xdr:row>51</xdr:row>
      <xdr:rowOff>113837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7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130364</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53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142604</xdr:rowOff>
    </xdr:from>
    <xdr:to>
      <xdr:col>6</xdr:col>
      <xdr:colOff>38100</xdr:colOff>
      <xdr:row>52</xdr:row>
      <xdr:rowOff>72754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888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89281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66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66937</xdr:rowOff>
    </xdr:from>
    <xdr:to>
      <xdr:col>24</xdr:col>
      <xdr:colOff>63500</xdr:colOff>
      <xdr:row>76</xdr:row>
      <xdr:rowOff>145918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97137"/>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101273</xdr:rowOff>
    </xdr:from>
    <xdr:to>
      <xdr:col>19</xdr:col>
      <xdr:colOff>177800</xdr:colOff>
      <xdr:row>76</xdr:row>
      <xdr:rowOff>145918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31473"/>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101273</xdr:rowOff>
    </xdr:from>
    <xdr:to>
      <xdr:col>15</xdr:col>
      <xdr:colOff>50800</xdr:colOff>
      <xdr:row>76</xdr:row>
      <xdr:rowOff>128910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31473"/>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82139</xdr:rowOff>
    </xdr:from>
    <xdr:to>
      <xdr:col>10</xdr:col>
      <xdr:colOff>114300</xdr:colOff>
      <xdr:row>76</xdr:row>
      <xdr:rowOff>128910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12339"/>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16137</xdr:rowOff>
    </xdr:from>
    <xdr:to>
      <xdr:col>24</xdr:col>
      <xdr:colOff>114300</xdr:colOff>
      <xdr:row>76</xdr:row>
      <xdr:rowOff>117737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39014</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95118</xdr:rowOff>
    </xdr:from>
    <xdr:to>
      <xdr:col>20</xdr:col>
      <xdr:colOff>38100</xdr:colOff>
      <xdr:row>77</xdr:row>
      <xdr:rowOff>25268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41795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0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50473</xdr:rowOff>
    </xdr:from>
    <xdr:to>
      <xdr:col>15</xdr:col>
      <xdr:colOff>101600</xdr:colOff>
      <xdr:row>76</xdr:row>
      <xdr:rowOff>152073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168599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78110</xdr:rowOff>
    </xdr:from>
    <xdr:to>
      <xdr:col>10</xdr:col>
      <xdr:colOff>165100</xdr:colOff>
      <xdr:row>77</xdr:row>
      <xdr:rowOff>8260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24787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8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31339</xdr:rowOff>
    </xdr:from>
    <xdr:to>
      <xdr:col>6</xdr:col>
      <xdr:colOff>38100</xdr:colOff>
      <xdr:row>76</xdr:row>
      <xdr:rowOff>132939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149465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8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81507</xdr:rowOff>
    </xdr:from>
    <xdr:to>
      <xdr:col>24</xdr:col>
      <xdr:colOff>63500</xdr:colOff>
      <xdr:row>95</xdr:row>
      <xdr:rowOff>101853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369257"/>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101853</xdr:rowOff>
    </xdr:from>
    <xdr:to>
      <xdr:col>19</xdr:col>
      <xdr:colOff>177800</xdr:colOff>
      <xdr:row>96</xdr:row>
      <xdr:rowOff>10627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89603"/>
          <a:ext cx="889000" cy="8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10627</xdr:rowOff>
    </xdr:from>
    <xdr:to>
      <xdr:col>15</xdr:col>
      <xdr:colOff>50800</xdr:colOff>
      <xdr:row>96</xdr:row>
      <xdr:rowOff>71720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69827"/>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60047</xdr:rowOff>
    </xdr:from>
    <xdr:to>
      <xdr:col>10</xdr:col>
      <xdr:colOff>114300</xdr:colOff>
      <xdr:row>96</xdr:row>
      <xdr:rowOff>71720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519247"/>
          <a:ext cx="889000" cy="1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30707</xdr:rowOff>
    </xdr:from>
    <xdr:to>
      <xdr:col>24</xdr:col>
      <xdr:colOff>114300</xdr:colOff>
      <xdr:row>95</xdr:row>
      <xdr:rowOff>132307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9134</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51053</xdr:rowOff>
    </xdr:from>
    <xdr:to>
      <xdr:col>20</xdr:col>
      <xdr:colOff>38100</xdr:colOff>
      <xdr:row>95</xdr:row>
      <xdr:rowOff>152653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143780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131277</xdr:rowOff>
    </xdr:from>
    <xdr:to>
      <xdr:col>15</xdr:col>
      <xdr:colOff>101600</xdr:colOff>
      <xdr:row>96</xdr:row>
      <xdr:rowOff>61427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52554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20920</xdr:rowOff>
    </xdr:from>
    <xdr:to>
      <xdr:col>10</xdr:col>
      <xdr:colOff>165100</xdr:colOff>
      <xdr:row>96</xdr:row>
      <xdr:rowOff>122520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8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113647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7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9247</xdr:rowOff>
    </xdr:from>
    <xdr:to>
      <xdr:col>6</xdr:col>
      <xdr:colOff>38100</xdr:colOff>
      <xdr:row>96</xdr:row>
      <xdr:rowOff>110847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6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101974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9005</xdr:rowOff>
    </xdr:from>
    <xdr:to>
      <xdr:col>55</xdr:col>
      <xdr:colOff>0</xdr:colOff>
      <xdr:row>36</xdr:row>
      <xdr:rowOff>55365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66855"/>
          <a:ext cx="838200" cy="5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50075</xdr:rowOff>
    </xdr:from>
    <xdr:to>
      <xdr:col>50</xdr:col>
      <xdr:colOff>114300</xdr:colOff>
      <xdr:row>36</xdr:row>
      <xdr:rowOff>55365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22275"/>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50075</xdr:rowOff>
    </xdr:from>
    <xdr:to>
      <xdr:col>45</xdr:col>
      <xdr:colOff>177800</xdr:colOff>
      <xdr:row>36</xdr:row>
      <xdr:rowOff>82331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22275"/>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82331</xdr:rowOff>
    </xdr:from>
    <xdr:to>
      <xdr:col>41</xdr:col>
      <xdr:colOff>50800</xdr:colOff>
      <xdr:row>36</xdr:row>
      <xdr:rowOff>136170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54531"/>
          <a:ext cx="889000" cy="5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129655</xdr:rowOff>
    </xdr:from>
    <xdr:to>
      <xdr:col>55</xdr:col>
      <xdr:colOff>50800</xdr:colOff>
      <xdr:row>33</xdr:row>
      <xdr:rowOff>59805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152532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6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4565</xdr:rowOff>
    </xdr:from>
    <xdr:to>
      <xdr:col>50</xdr:col>
      <xdr:colOff>165100</xdr:colOff>
      <xdr:row>36</xdr:row>
      <xdr:rowOff>106165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122692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170725</xdr:rowOff>
    </xdr:from>
    <xdr:to>
      <xdr:col>46</xdr:col>
      <xdr:colOff>38100</xdr:colOff>
      <xdr:row>36</xdr:row>
      <xdr:rowOff>100875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117402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4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31531</xdr:rowOff>
    </xdr:from>
    <xdr:to>
      <xdr:col>41</xdr:col>
      <xdr:colOff>101600</xdr:colOff>
      <xdr:row>36</xdr:row>
      <xdr:rowOff>133131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149658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85370</xdr:rowOff>
    </xdr:from>
    <xdr:to>
      <xdr:col>36</xdr:col>
      <xdr:colOff>165100</xdr:colOff>
      <xdr:row>37</xdr:row>
      <xdr:rowOff>15520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32047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152026</xdr:rowOff>
    </xdr:from>
    <xdr:to>
      <xdr:col>55</xdr:col>
      <xdr:colOff>0</xdr:colOff>
      <xdr:row>56</xdr:row>
      <xdr:rowOff>44698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81776"/>
          <a:ext cx="8382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44698</xdr:rowOff>
    </xdr:from>
    <xdr:to>
      <xdr:col>50</xdr:col>
      <xdr:colOff>114300</xdr:colOff>
      <xdr:row>56</xdr:row>
      <xdr:rowOff>53915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45898"/>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53915</xdr:rowOff>
    </xdr:from>
    <xdr:to>
      <xdr:col>45</xdr:col>
      <xdr:colOff>177800</xdr:colOff>
      <xdr:row>56</xdr:row>
      <xdr:rowOff>70110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55115"/>
          <a:ext cx="8890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739</xdr:rowOff>
    </xdr:from>
    <xdr:to>
      <xdr:col>41</xdr:col>
      <xdr:colOff>50800</xdr:colOff>
      <xdr:row>56</xdr:row>
      <xdr:rowOff>70110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01939"/>
          <a:ext cx="889000" cy="6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101226</xdr:rowOff>
    </xdr:from>
    <xdr:to>
      <xdr:col>55</xdr:col>
      <xdr:colOff>50800</xdr:colOff>
      <xdr:row>56</xdr:row>
      <xdr:rowOff>31376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124103</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8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165348</xdr:rowOff>
    </xdr:from>
    <xdr:to>
      <xdr:col>50</xdr:col>
      <xdr:colOff>165100</xdr:colOff>
      <xdr:row>56</xdr:row>
      <xdr:rowOff>95498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3115</xdr:rowOff>
    </xdr:from>
    <xdr:to>
      <xdr:col>46</xdr:col>
      <xdr:colOff>38100</xdr:colOff>
      <xdr:row>56</xdr:row>
      <xdr:rowOff>104715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121242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19310</xdr:rowOff>
    </xdr:from>
    <xdr:to>
      <xdr:col>41</xdr:col>
      <xdr:colOff>101600</xdr:colOff>
      <xdr:row>56</xdr:row>
      <xdr:rowOff>120910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137437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121389</xdr:rowOff>
    </xdr:from>
    <xdr:to>
      <xdr:col>36</xdr:col>
      <xdr:colOff>165100</xdr:colOff>
      <xdr:row>56</xdr:row>
      <xdr:rowOff>51539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5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68066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32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157393</xdr:rowOff>
    </xdr:from>
    <xdr:to>
      <xdr:col>55</xdr:col>
      <xdr:colOff>0</xdr:colOff>
      <xdr:row>78</xdr:row>
      <xdr:rowOff>51643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59043"/>
          <a:ext cx="8382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51643</xdr:rowOff>
    </xdr:from>
    <xdr:to>
      <xdr:col>50</xdr:col>
      <xdr:colOff>114300</xdr:colOff>
      <xdr:row>78</xdr:row>
      <xdr:rowOff>147199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24743"/>
          <a:ext cx="889000" cy="9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147199</xdr:rowOff>
    </xdr:from>
    <xdr:to>
      <xdr:col>45</xdr:col>
      <xdr:colOff>177800</xdr:colOff>
      <xdr:row>78</xdr:row>
      <xdr:rowOff>157561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20299"/>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146695</xdr:rowOff>
    </xdr:from>
    <xdr:to>
      <xdr:col>41</xdr:col>
      <xdr:colOff>50800</xdr:colOff>
      <xdr:row>78</xdr:row>
      <xdr:rowOff>157561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48345"/>
          <a:ext cx="889000" cy="1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106593</xdr:rowOff>
    </xdr:from>
    <xdr:to>
      <xdr:col>55</xdr:col>
      <xdr:colOff>50800</xdr:colOff>
      <xdr:row>78</xdr:row>
      <xdr:rowOff>36743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129470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843</xdr:rowOff>
    </xdr:from>
    <xdr:to>
      <xdr:col>50</xdr:col>
      <xdr:colOff>165100</xdr:colOff>
      <xdr:row>78</xdr:row>
      <xdr:rowOff>102443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93570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96399</xdr:rowOff>
    </xdr:from>
    <xdr:to>
      <xdr:col>46</xdr:col>
      <xdr:colOff>38100</xdr:colOff>
      <xdr:row>79</xdr:row>
      <xdr:rowOff>26549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17676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6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106761</xdr:rowOff>
    </xdr:from>
    <xdr:to>
      <xdr:col>41</xdr:col>
      <xdr:colOff>101600</xdr:colOff>
      <xdr:row>79</xdr:row>
      <xdr:rowOff>36911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28038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7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95895</xdr:rowOff>
    </xdr:from>
    <xdr:to>
      <xdr:col>36</xdr:col>
      <xdr:colOff>165100</xdr:colOff>
      <xdr:row>78</xdr:row>
      <xdr:rowOff>26045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9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42572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7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142825</xdr:rowOff>
    </xdr:from>
    <xdr:to>
      <xdr:col>55</xdr:col>
      <xdr:colOff>0</xdr:colOff>
      <xdr:row>96</xdr:row>
      <xdr:rowOff>6724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30575"/>
          <a:ext cx="838200" cy="3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6724</xdr:rowOff>
    </xdr:from>
    <xdr:to>
      <xdr:col>50</xdr:col>
      <xdr:colOff>114300</xdr:colOff>
      <xdr:row>96</xdr:row>
      <xdr:rowOff>14787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65924"/>
          <a:ext cx="8890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142753</xdr:rowOff>
    </xdr:from>
    <xdr:to>
      <xdr:col>45</xdr:col>
      <xdr:colOff>177800</xdr:colOff>
      <xdr:row>96</xdr:row>
      <xdr:rowOff>14787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30503"/>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142753</xdr:rowOff>
    </xdr:from>
    <xdr:to>
      <xdr:col>41</xdr:col>
      <xdr:colOff>50800</xdr:colOff>
      <xdr:row>96</xdr:row>
      <xdr:rowOff>40311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30503"/>
          <a:ext cx="889000" cy="6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92025</xdr:rowOff>
    </xdr:from>
    <xdr:to>
      <xdr:col>55</xdr:col>
      <xdr:colOff>50800</xdr:colOff>
      <xdr:row>96</xdr:row>
      <xdr:rowOff>22175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114902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127374</xdr:rowOff>
    </xdr:from>
    <xdr:to>
      <xdr:col>50</xdr:col>
      <xdr:colOff>165100</xdr:colOff>
      <xdr:row>96</xdr:row>
      <xdr:rowOff>57524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74051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135437</xdr:rowOff>
    </xdr:from>
    <xdr:to>
      <xdr:col>46</xdr:col>
      <xdr:colOff>38100</xdr:colOff>
      <xdr:row>96</xdr:row>
      <xdr:rowOff>65587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82114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91953</xdr:rowOff>
    </xdr:from>
    <xdr:to>
      <xdr:col>41</xdr:col>
      <xdr:colOff>101600</xdr:colOff>
      <xdr:row>96</xdr:row>
      <xdr:rowOff>22103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38630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160961</xdr:rowOff>
    </xdr:from>
    <xdr:to>
      <xdr:col>36</xdr:col>
      <xdr:colOff>165100</xdr:colOff>
      <xdr:row>96</xdr:row>
      <xdr:rowOff>91111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107638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123435</xdr:rowOff>
    </xdr:from>
    <xdr:to>
      <xdr:col>85</xdr:col>
      <xdr:colOff>127000</xdr:colOff>
      <xdr:row>38</xdr:row>
      <xdr:rowOff>8752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467085"/>
          <a:ext cx="8382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8752</xdr:rowOff>
    </xdr:from>
    <xdr:to>
      <xdr:col>81</xdr:col>
      <xdr:colOff>50800</xdr:colOff>
      <xdr:row>38</xdr:row>
      <xdr:rowOff>20994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23852"/>
          <a:ext cx="889000" cy="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20994</xdr:rowOff>
    </xdr:from>
    <xdr:to>
      <xdr:col>76</xdr:col>
      <xdr:colOff>114300</xdr:colOff>
      <xdr:row>38</xdr:row>
      <xdr:rowOff>21840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36094"/>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568</xdr:rowOff>
    </xdr:from>
    <xdr:to>
      <xdr:col>71</xdr:col>
      <xdr:colOff>177800</xdr:colOff>
      <xdr:row>38</xdr:row>
      <xdr:rowOff>21840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15668"/>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72635</xdr:rowOff>
    </xdr:from>
    <xdr:to>
      <xdr:col>85</xdr:col>
      <xdr:colOff>177800</xdr:colOff>
      <xdr:row>38</xdr:row>
      <xdr:rowOff>2785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32012</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2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129402</xdr:rowOff>
    </xdr:from>
    <xdr:to>
      <xdr:col>81</xdr:col>
      <xdr:colOff>101600</xdr:colOff>
      <xdr:row>38</xdr:row>
      <xdr:rowOff>59552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50679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6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141644</xdr:rowOff>
    </xdr:from>
    <xdr:to>
      <xdr:col>76</xdr:col>
      <xdr:colOff>165100</xdr:colOff>
      <xdr:row>38</xdr:row>
      <xdr:rowOff>71794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62921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57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142489</xdr:rowOff>
    </xdr:from>
    <xdr:to>
      <xdr:col>72</xdr:col>
      <xdr:colOff>38100</xdr:colOff>
      <xdr:row>38</xdr:row>
      <xdr:rowOff>72639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63767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78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121218</xdr:rowOff>
    </xdr:from>
    <xdr:to>
      <xdr:col>67</xdr:col>
      <xdr:colOff>101600</xdr:colOff>
      <xdr:row>38</xdr:row>
      <xdr:rowOff>51368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67895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2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168892</xdr:rowOff>
    </xdr:from>
    <xdr:to>
      <xdr:col>85</xdr:col>
      <xdr:colOff>127000</xdr:colOff>
      <xdr:row>74</xdr:row>
      <xdr:rowOff>12682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68474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12682</xdr:rowOff>
    </xdr:from>
    <xdr:to>
      <xdr:col>81</xdr:col>
      <xdr:colOff>50800</xdr:colOff>
      <xdr:row>74</xdr:row>
      <xdr:rowOff>55187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699982"/>
          <a:ext cx="889000" cy="4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55187</xdr:rowOff>
    </xdr:from>
    <xdr:to>
      <xdr:col>76</xdr:col>
      <xdr:colOff>114300</xdr:colOff>
      <xdr:row>74</xdr:row>
      <xdr:rowOff>73383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742487"/>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73383</xdr:rowOff>
    </xdr:from>
    <xdr:to>
      <xdr:col>71</xdr:col>
      <xdr:colOff>177800</xdr:colOff>
      <xdr:row>74</xdr:row>
      <xdr:rowOff>83571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60683"/>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118092</xdr:rowOff>
    </xdr:from>
    <xdr:to>
      <xdr:col>85</xdr:col>
      <xdr:colOff>177800</xdr:colOff>
      <xdr:row>74</xdr:row>
      <xdr:rowOff>48242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140969</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48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133332</xdr:rowOff>
    </xdr:from>
    <xdr:to>
      <xdr:col>81</xdr:col>
      <xdr:colOff>101600</xdr:colOff>
      <xdr:row>74</xdr:row>
      <xdr:rowOff>63482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80009</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42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4387</xdr:rowOff>
    </xdr:from>
    <xdr:to>
      <xdr:col>76</xdr:col>
      <xdr:colOff>165100</xdr:colOff>
      <xdr:row>74</xdr:row>
      <xdr:rowOff>105987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122514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46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22583</xdr:rowOff>
    </xdr:from>
    <xdr:to>
      <xdr:col>72</xdr:col>
      <xdr:colOff>38100</xdr:colOff>
      <xdr:row>74</xdr:row>
      <xdr:rowOff>124183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7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140710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4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32771</xdr:rowOff>
    </xdr:from>
    <xdr:to>
      <xdr:col>67</xdr:col>
      <xdr:colOff>101600</xdr:colOff>
      <xdr:row>74</xdr:row>
      <xdr:rowOff>134371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150898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49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56240</xdr:rowOff>
    </xdr:from>
    <xdr:to>
      <xdr:col>85</xdr:col>
      <xdr:colOff>127000</xdr:colOff>
      <xdr:row>97</xdr:row>
      <xdr:rowOff>85151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86890"/>
          <a:ext cx="838200" cy="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56240</xdr:rowOff>
    </xdr:from>
    <xdr:to>
      <xdr:col>81</xdr:col>
      <xdr:colOff>50800</xdr:colOff>
      <xdr:row>98</xdr:row>
      <xdr:rowOff>124580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86890"/>
          <a:ext cx="889000" cy="23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5207</xdr:rowOff>
    </xdr:from>
    <xdr:to>
      <xdr:col>76</xdr:col>
      <xdr:colOff>114300</xdr:colOff>
      <xdr:row>98</xdr:row>
      <xdr:rowOff>124580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07307"/>
          <a:ext cx="889000" cy="1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5207</xdr:rowOff>
    </xdr:from>
    <xdr:to>
      <xdr:col>71</xdr:col>
      <xdr:colOff>177800</xdr:colOff>
      <xdr:row>98</xdr:row>
      <xdr:rowOff>56228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07307"/>
          <a:ext cx="889000" cy="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34351</xdr:rowOff>
    </xdr:from>
    <xdr:to>
      <xdr:col>85</xdr:col>
      <xdr:colOff>177800</xdr:colOff>
      <xdr:row>97</xdr:row>
      <xdr:rowOff>135951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57228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5440</xdr:rowOff>
    </xdr:from>
    <xdr:to>
      <xdr:col>81</xdr:col>
      <xdr:colOff>101600</xdr:colOff>
      <xdr:row>97</xdr:row>
      <xdr:rowOff>107040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73780</xdr:rowOff>
    </xdr:from>
    <xdr:to>
      <xdr:col>76</xdr:col>
      <xdr:colOff>165100</xdr:colOff>
      <xdr:row>99</xdr:row>
      <xdr:rowOff>3930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166507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6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125857</xdr:rowOff>
    </xdr:from>
    <xdr:to>
      <xdr:col>72</xdr:col>
      <xdr:colOff>38100</xdr:colOff>
      <xdr:row>98</xdr:row>
      <xdr:rowOff>56007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72534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5428</xdr:rowOff>
    </xdr:from>
    <xdr:to>
      <xdr:col>67</xdr:col>
      <xdr:colOff>101600</xdr:colOff>
      <xdr:row>98</xdr:row>
      <xdr:rowOff>107028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98155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0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24714</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368364"/>
          <a:ext cx="889000" cy="3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146177</xdr:rowOff>
    </xdr:from>
    <xdr:to>
      <xdr:col>107</xdr:col>
      <xdr:colOff>50800</xdr:colOff>
      <xdr:row>37</xdr:row>
      <xdr:rowOff>24714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318377"/>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167149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146177</xdr:rowOff>
    </xdr:from>
    <xdr:to>
      <xdr:col>102</xdr:col>
      <xdr:colOff>114300</xdr:colOff>
      <xdr:row>38</xdr:row>
      <xdr:rowOff>154101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318377"/>
          <a:ext cx="889000" cy="35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145364</xdr:rowOff>
    </xdr:from>
    <xdr:to>
      <xdr:col>107</xdr:col>
      <xdr:colOff>101600</xdr:colOff>
      <xdr:row>37</xdr:row>
      <xdr:rowOff>75514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92041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0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95377</xdr:rowOff>
    </xdr:from>
    <xdr:to>
      <xdr:col>102</xdr:col>
      <xdr:colOff>165100</xdr:colOff>
      <xdr:row>37</xdr:row>
      <xdr:rowOff>25527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42054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0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103301</xdr:rowOff>
    </xdr:from>
    <xdr:to>
      <xdr:col>98</xdr:col>
      <xdr:colOff>38100</xdr:colOff>
      <xdr:row>39</xdr:row>
      <xdr:rowOff>33451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24578</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11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27781</xdr:rowOff>
    </xdr:from>
    <xdr:to>
      <xdr:col>116</xdr:col>
      <xdr:colOff>63500</xdr:colOff>
      <xdr:row>59</xdr:row>
      <xdr:rowOff>28143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43331"/>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28143</xdr:rowOff>
    </xdr:from>
    <xdr:to>
      <xdr:col>111</xdr:col>
      <xdr:colOff>177800</xdr:colOff>
      <xdr:row>59</xdr:row>
      <xdr:rowOff>28448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4369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28448</xdr:rowOff>
    </xdr:from>
    <xdr:to>
      <xdr:col>107</xdr:col>
      <xdr:colOff>50800</xdr:colOff>
      <xdr:row>59</xdr:row>
      <xdr:rowOff>28772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43998"/>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28772</xdr:rowOff>
    </xdr:from>
    <xdr:to>
      <xdr:col>102</xdr:col>
      <xdr:colOff>114300</xdr:colOff>
      <xdr:row>59</xdr:row>
      <xdr:rowOff>29077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4432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148431</xdr:rowOff>
    </xdr:from>
    <xdr:to>
      <xdr:col>116</xdr:col>
      <xdr:colOff>114300</xdr:colOff>
      <xdr:row>59</xdr:row>
      <xdr:rowOff>78581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148793</xdr:rowOff>
    </xdr:from>
    <xdr:to>
      <xdr:col>112</xdr:col>
      <xdr:colOff>38100</xdr:colOff>
      <xdr:row>59</xdr:row>
      <xdr:rowOff>78943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70070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8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149098</xdr:rowOff>
    </xdr:from>
    <xdr:to>
      <xdr:col>107</xdr:col>
      <xdr:colOff>101600</xdr:colOff>
      <xdr:row>59</xdr:row>
      <xdr:rowOff>79248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70375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85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149422</xdr:rowOff>
    </xdr:from>
    <xdr:to>
      <xdr:col>102</xdr:col>
      <xdr:colOff>165100</xdr:colOff>
      <xdr:row>59</xdr:row>
      <xdr:rowOff>79572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70699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86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149727</xdr:rowOff>
    </xdr:from>
    <xdr:to>
      <xdr:col>98</xdr:col>
      <xdr:colOff>38100</xdr:colOff>
      <xdr:row>59</xdr:row>
      <xdr:rowOff>79877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71004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141137</xdr:rowOff>
    </xdr:from>
    <xdr:to>
      <xdr:col>116</xdr:col>
      <xdr:colOff>63500</xdr:colOff>
      <xdr:row>74</xdr:row>
      <xdr:rowOff>33727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656987"/>
          <a:ext cx="838200" cy="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33727</xdr:rowOff>
    </xdr:from>
    <xdr:to>
      <xdr:col>111</xdr:col>
      <xdr:colOff>177800</xdr:colOff>
      <xdr:row>74</xdr:row>
      <xdr:rowOff>87579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21027"/>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87579</xdr:rowOff>
    </xdr:from>
    <xdr:to>
      <xdr:col>107</xdr:col>
      <xdr:colOff>50800</xdr:colOff>
      <xdr:row>74</xdr:row>
      <xdr:rowOff>97801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774879"/>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97801</xdr:rowOff>
    </xdr:from>
    <xdr:to>
      <xdr:col>102</xdr:col>
      <xdr:colOff>114300</xdr:colOff>
      <xdr:row>74</xdr:row>
      <xdr:rowOff>112758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785101"/>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90337</xdr:rowOff>
    </xdr:from>
    <xdr:to>
      <xdr:col>116</xdr:col>
      <xdr:colOff>114300</xdr:colOff>
      <xdr:row>74</xdr:row>
      <xdr:rowOff>20487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113214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5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154377</xdr:rowOff>
    </xdr:from>
    <xdr:to>
      <xdr:col>112</xdr:col>
      <xdr:colOff>38100</xdr:colOff>
      <xdr:row>74</xdr:row>
      <xdr:rowOff>84527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101054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4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36779</xdr:rowOff>
    </xdr:from>
    <xdr:to>
      <xdr:col>107</xdr:col>
      <xdr:colOff>101600</xdr:colOff>
      <xdr:row>74</xdr:row>
      <xdr:rowOff>138379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154906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47001</xdr:rowOff>
    </xdr:from>
    <xdr:to>
      <xdr:col>102</xdr:col>
      <xdr:colOff>165100</xdr:colOff>
      <xdr:row>74</xdr:row>
      <xdr:rowOff>148601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165128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5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61958</xdr:rowOff>
    </xdr:from>
    <xdr:to>
      <xdr:col>98</xdr:col>
      <xdr:colOff>38100</xdr:colOff>
      <xdr:row>74</xdr:row>
      <xdr:rowOff>163558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8635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52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おいて類似団体平均と比較し高い水準となっているが、これは、合併前の旧３町村において類似した公共施設が点在していること、一般廃棄物処理施設（奥利根アメニティパーク）やにいはるこども園などの施設運営を直営で行っていること、豪雪地帯であるため冬期間の道路除排雪に多額の費用が必要となることなどが要因となっている。職員数の適正化や公共施設の統廃合、指定管理者制度の導入拡大を進めているところであり、今後も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道路橋梁などのインフラ整備のため普通建設事業費が多額になることから高い水準にあり、これに伴って公債費についても類似団体平均を大きく上回っている。公共施設の統廃合を進めるため、今後、一定期間は縮減が難しい状況であるが、計画的な事業執行及び地方債の適正な管理に努め、普通建設事業費と公債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さらに、繰出金も類似団体平均より高い水準にあるが、公営企業会計については独立採算の原則に立ち返った料金の値上げ等による健全化を検討し、普通会計の負担を軽減するよう努める。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18,282
18,012
781.08
16,756,148
15,936,870
377,005
9,090,532
9,709,282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130556</xdr:rowOff>
    </xdr:from>
    <xdr:to>
      <xdr:col>24</xdr:col>
      <xdr:colOff>63500</xdr:colOff>
      <xdr:row>32</xdr:row>
      <xdr:rowOff>25400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4550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130556</xdr:rowOff>
    </xdr:from>
    <xdr:to>
      <xdr:col>19</xdr:col>
      <xdr:colOff>177800</xdr:colOff>
      <xdr:row>32</xdr:row>
      <xdr:rowOff>161254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45506"/>
          <a:ext cx="889000" cy="20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142639</xdr:rowOff>
    </xdr:from>
    <xdr:to>
      <xdr:col>15</xdr:col>
      <xdr:colOff>50800</xdr:colOff>
      <xdr:row>32</xdr:row>
      <xdr:rowOff>161254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57589"/>
          <a:ext cx="889000" cy="19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142639</xdr:rowOff>
    </xdr:from>
    <xdr:to>
      <xdr:col>10</xdr:col>
      <xdr:colOff>114300</xdr:colOff>
      <xdr:row>32</xdr:row>
      <xdr:rowOff>17236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57589"/>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146050</xdr:rowOff>
    </xdr:from>
    <xdr:to>
      <xdr:col>24</xdr:col>
      <xdr:colOff>114300</xdr:colOff>
      <xdr:row>32</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168927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79756</xdr:rowOff>
    </xdr:from>
    <xdr:to>
      <xdr:col>20</xdr:col>
      <xdr:colOff>38100</xdr:colOff>
      <xdr:row>32</xdr:row>
      <xdr:rowOff>9906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26433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110454</xdr:rowOff>
    </xdr:from>
    <xdr:to>
      <xdr:col>15</xdr:col>
      <xdr:colOff>101600</xdr:colOff>
      <xdr:row>33</xdr:row>
      <xdr:rowOff>40604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57131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91839</xdr:rowOff>
    </xdr:from>
    <xdr:to>
      <xdr:col>10</xdr:col>
      <xdr:colOff>165100</xdr:colOff>
      <xdr:row>32</xdr:row>
      <xdr:rowOff>21989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38516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8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137886</xdr:rowOff>
    </xdr:from>
    <xdr:to>
      <xdr:col>6</xdr:col>
      <xdr:colOff>38100</xdr:colOff>
      <xdr:row>32</xdr:row>
      <xdr:rowOff>68036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84563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63558</xdr:rowOff>
    </xdr:from>
    <xdr:to>
      <xdr:col>24</xdr:col>
      <xdr:colOff>63500</xdr:colOff>
      <xdr:row>58</xdr:row>
      <xdr:rowOff>146617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64758"/>
          <a:ext cx="838200" cy="4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90329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48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146617</xdr:rowOff>
    </xdr:from>
    <xdr:to>
      <xdr:col>19</xdr:col>
      <xdr:colOff>177800</xdr:colOff>
      <xdr:row>58</xdr:row>
      <xdr:rowOff>149329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90717"/>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64966</xdr:rowOff>
    </xdr:from>
    <xdr:to>
      <xdr:col>15</xdr:col>
      <xdr:colOff>50800</xdr:colOff>
      <xdr:row>58</xdr:row>
      <xdr:rowOff>149329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09066"/>
          <a:ext cx="8890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64966</xdr:rowOff>
    </xdr:from>
    <xdr:to>
      <xdr:col>10</xdr:col>
      <xdr:colOff>114300</xdr:colOff>
      <xdr:row>58</xdr:row>
      <xdr:rowOff>108213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09066"/>
          <a:ext cx="889000" cy="4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12758</xdr:rowOff>
    </xdr:from>
    <xdr:to>
      <xdr:col>24</xdr:col>
      <xdr:colOff>114300</xdr:colOff>
      <xdr:row>56</xdr:row>
      <xdr:rowOff>114358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162635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9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95817</xdr:rowOff>
    </xdr:from>
    <xdr:to>
      <xdr:col>20</xdr:col>
      <xdr:colOff>38100</xdr:colOff>
      <xdr:row>59</xdr:row>
      <xdr:rowOff>25967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42494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1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98529</xdr:rowOff>
    </xdr:from>
    <xdr:to>
      <xdr:col>15</xdr:col>
      <xdr:colOff>101600</xdr:colOff>
      <xdr:row>59</xdr:row>
      <xdr:rowOff>28679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19806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14166</xdr:rowOff>
    </xdr:from>
    <xdr:to>
      <xdr:col>10</xdr:col>
      <xdr:colOff>165100</xdr:colOff>
      <xdr:row>58</xdr:row>
      <xdr:rowOff>115766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132293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3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57413</xdr:rowOff>
    </xdr:from>
    <xdr:to>
      <xdr:col>6</xdr:col>
      <xdr:colOff>38100</xdr:colOff>
      <xdr:row>58</xdr:row>
      <xdr:rowOff>159013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0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4090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7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126967</xdr:rowOff>
    </xdr:from>
    <xdr:to>
      <xdr:col>24</xdr:col>
      <xdr:colOff>63500</xdr:colOff>
      <xdr:row>77</xdr:row>
      <xdr:rowOff>34102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57167"/>
          <a:ext cx="838200" cy="7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34102</xdr:rowOff>
    </xdr:from>
    <xdr:to>
      <xdr:col>19</xdr:col>
      <xdr:colOff>177800</xdr:colOff>
      <xdr:row>77</xdr:row>
      <xdr:rowOff>63889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35752"/>
          <a:ext cx="889000" cy="2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63889</xdr:rowOff>
    </xdr:from>
    <xdr:to>
      <xdr:col>15</xdr:col>
      <xdr:colOff>50800</xdr:colOff>
      <xdr:row>77</xdr:row>
      <xdr:rowOff>76217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65539"/>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76217</xdr:rowOff>
    </xdr:from>
    <xdr:to>
      <xdr:col>10</xdr:col>
      <xdr:colOff>114300</xdr:colOff>
      <xdr:row>77</xdr:row>
      <xdr:rowOff>120817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7867"/>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76167</xdr:rowOff>
    </xdr:from>
    <xdr:to>
      <xdr:col>24</xdr:col>
      <xdr:colOff>114300</xdr:colOff>
      <xdr:row>77</xdr:row>
      <xdr:rowOff>6317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99044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5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154752</xdr:rowOff>
    </xdr:from>
    <xdr:to>
      <xdr:col>20</xdr:col>
      <xdr:colOff>38100</xdr:colOff>
      <xdr:row>77</xdr:row>
      <xdr:rowOff>84902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76029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7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13089</xdr:rowOff>
    </xdr:from>
    <xdr:to>
      <xdr:col>15</xdr:col>
      <xdr:colOff>101600</xdr:colOff>
      <xdr:row>77</xdr:row>
      <xdr:rowOff>114689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105816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0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25417</xdr:rowOff>
    </xdr:from>
    <xdr:to>
      <xdr:col>10</xdr:col>
      <xdr:colOff>165100</xdr:colOff>
      <xdr:row>77</xdr:row>
      <xdr:rowOff>127017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118144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70017</xdr:rowOff>
    </xdr:from>
    <xdr:to>
      <xdr:col>6</xdr:col>
      <xdr:colOff>38100</xdr:colOff>
      <xdr:row>78</xdr:row>
      <xdr:rowOff>167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162744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6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149439</xdr:rowOff>
    </xdr:from>
    <xdr:to>
      <xdr:col>24</xdr:col>
      <xdr:colOff>63500</xdr:colOff>
      <xdr:row>96</xdr:row>
      <xdr:rowOff>159032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08639"/>
          <a:ext cx="8382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136979</xdr:rowOff>
    </xdr:from>
    <xdr:to>
      <xdr:col>19</xdr:col>
      <xdr:colOff>177800</xdr:colOff>
      <xdr:row>96</xdr:row>
      <xdr:rowOff>149439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96179"/>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136979</xdr:rowOff>
    </xdr:from>
    <xdr:to>
      <xdr:col>15</xdr:col>
      <xdr:colOff>50800</xdr:colOff>
      <xdr:row>96</xdr:row>
      <xdr:rowOff>160609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96179"/>
          <a:ext cx="889000" cy="2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160609</xdr:rowOff>
    </xdr:from>
    <xdr:to>
      <xdr:col>10</xdr:col>
      <xdr:colOff>114300</xdr:colOff>
      <xdr:row>97</xdr:row>
      <xdr:rowOff>34734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19809"/>
          <a:ext cx="889000" cy="4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108232</xdr:rowOff>
    </xdr:from>
    <xdr:to>
      <xdr:col>24</xdr:col>
      <xdr:colOff>114300</xdr:colOff>
      <xdr:row>97</xdr:row>
      <xdr:rowOff>38382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131109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98639</xdr:rowOff>
    </xdr:from>
    <xdr:to>
      <xdr:col>20</xdr:col>
      <xdr:colOff>38100</xdr:colOff>
      <xdr:row>97</xdr:row>
      <xdr:rowOff>28789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45316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86179</xdr:rowOff>
    </xdr:from>
    <xdr:to>
      <xdr:col>15</xdr:col>
      <xdr:colOff>101600</xdr:colOff>
      <xdr:row>97</xdr:row>
      <xdr:rowOff>16329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32856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109809</xdr:rowOff>
    </xdr:from>
    <xdr:to>
      <xdr:col>10</xdr:col>
      <xdr:colOff>165100</xdr:colOff>
      <xdr:row>97</xdr:row>
      <xdr:rowOff>39959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56486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155384</xdr:rowOff>
    </xdr:from>
    <xdr:to>
      <xdr:col>6</xdr:col>
      <xdr:colOff>38100</xdr:colOff>
      <xdr:row>97</xdr:row>
      <xdr:rowOff>85534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0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109753</xdr:rowOff>
    </xdr:from>
    <xdr:to>
      <xdr:col>55</xdr:col>
      <xdr:colOff>0</xdr:colOff>
      <xdr:row>37</xdr:row>
      <xdr:rowOff>114097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53403"/>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114097</xdr:rowOff>
    </xdr:from>
    <xdr:to>
      <xdr:col>50</xdr:col>
      <xdr:colOff>114300</xdr:colOff>
      <xdr:row>37</xdr:row>
      <xdr:rowOff>117754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5774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117754</xdr:rowOff>
    </xdr:from>
    <xdr:to>
      <xdr:col>45</xdr:col>
      <xdr:colOff>177800</xdr:colOff>
      <xdr:row>37</xdr:row>
      <xdr:rowOff>121869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614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121869</xdr:rowOff>
    </xdr:from>
    <xdr:to>
      <xdr:col>41</xdr:col>
      <xdr:colOff>50800</xdr:colOff>
      <xdr:row>37</xdr:row>
      <xdr:rowOff>125527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6551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58953</xdr:rowOff>
    </xdr:from>
    <xdr:to>
      <xdr:col>55</xdr:col>
      <xdr:colOff>50800</xdr:colOff>
      <xdr:row>37</xdr:row>
      <xdr:rowOff>160553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81830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5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63297</xdr:rowOff>
    </xdr:from>
    <xdr:to>
      <xdr:col>50</xdr:col>
      <xdr:colOff>165100</xdr:colOff>
      <xdr:row>37</xdr:row>
      <xdr:rowOff>164897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9974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18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66954</xdr:rowOff>
    </xdr:from>
    <xdr:to>
      <xdr:col>46</xdr:col>
      <xdr:colOff>38100</xdr:colOff>
      <xdr:row>37</xdr:row>
      <xdr:rowOff>168554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13631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1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71069</xdr:rowOff>
    </xdr:from>
    <xdr:to>
      <xdr:col>41</xdr:col>
      <xdr:colOff>101600</xdr:colOff>
      <xdr:row>38</xdr:row>
      <xdr:rowOff>1219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17746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1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74727</xdr:rowOff>
    </xdr:from>
    <xdr:to>
      <xdr:col>36</xdr:col>
      <xdr:colOff>165100</xdr:colOff>
      <xdr:row>38</xdr:row>
      <xdr:rowOff>4877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21404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19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54813</xdr:rowOff>
    </xdr:from>
    <xdr:to>
      <xdr:col>55</xdr:col>
      <xdr:colOff>0</xdr:colOff>
      <xdr:row>55</xdr:row>
      <xdr:rowOff>99638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84563"/>
          <a:ext cx="8382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56318</xdr:rowOff>
    </xdr:from>
    <xdr:to>
      <xdr:col>50</xdr:col>
      <xdr:colOff>114300</xdr:colOff>
      <xdr:row>55</xdr:row>
      <xdr:rowOff>99638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86068"/>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29476</xdr:rowOff>
    </xdr:from>
    <xdr:to>
      <xdr:col>45</xdr:col>
      <xdr:colOff>177800</xdr:colOff>
      <xdr:row>55</xdr:row>
      <xdr:rowOff>56318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459226"/>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57862</xdr:rowOff>
    </xdr:from>
    <xdr:to>
      <xdr:col>41</xdr:col>
      <xdr:colOff>50800</xdr:colOff>
      <xdr:row>55</xdr:row>
      <xdr:rowOff>29476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316162"/>
          <a:ext cx="889000" cy="1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4013</xdr:rowOff>
    </xdr:from>
    <xdr:to>
      <xdr:col>55</xdr:col>
      <xdr:colOff>50800</xdr:colOff>
      <xdr:row>55</xdr:row>
      <xdr:rowOff>105613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26890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48838</xdr:rowOff>
    </xdr:from>
    <xdr:to>
      <xdr:col>50</xdr:col>
      <xdr:colOff>165100</xdr:colOff>
      <xdr:row>55</xdr:row>
      <xdr:rowOff>150438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166965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2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5518</xdr:rowOff>
    </xdr:from>
    <xdr:to>
      <xdr:col>46</xdr:col>
      <xdr:colOff>38100</xdr:colOff>
      <xdr:row>55</xdr:row>
      <xdr:rowOff>107118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123645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150126</xdr:rowOff>
    </xdr:from>
    <xdr:to>
      <xdr:col>41</xdr:col>
      <xdr:colOff>101600</xdr:colOff>
      <xdr:row>55</xdr:row>
      <xdr:rowOff>80276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96803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1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7062</xdr:rowOff>
    </xdr:from>
    <xdr:to>
      <xdr:col>36</xdr:col>
      <xdr:colOff>165100</xdr:colOff>
      <xdr:row>54</xdr:row>
      <xdr:rowOff>108662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2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125189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128842</xdr:rowOff>
    </xdr:from>
    <xdr:to>
      <xdr:col>55</xdr:col>
      <xdr:colOff>0</xdr:colOff>
      <xdr:row>75</xdr:row>
      <xdr:rowOff>108610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644692"/>
          <a:ext cx="838200" cy="3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108610</xdr:rowOff>
    </xdr:from>
    <xdr:to>
      <xdr:col>50</xdr:col>
      <xdr:colOff>114300</xdr:colOff>
      <xdr:row>76</xdr:row>
      <xdr:rowOff>48439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67360"/>
          <a:ext cx="889000" cy="1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29939</xdr:rowOff>
    </xdr:from>
    <xdr:to>
      <xdr:col>45</xdr:col>
      <xdr:colOff>177800</xdr:colOff>
      <xdr:row>76</xdr:row>
      <xdr:rowOff>48439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06013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16894</xdr:rowOff>
    </xdr:from>
    <xdr:to>
      <xdr:col>41</xdr:col>
      <xdr:colOff>50800</xdr:colOff>
      <xdr:row>76</xdr:row>
      <xdr:rowOff>29939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047094"/>
          <a:ext cx="889000" cy="1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78042</xdr:rowOff>
    </xdr:from>
    <xdr:to>
      <xdr:col>55</xdr:col>
      <xdr:colOff>50800</xdr:colOff>
      <xdr:row>74</xdr:row>
      <xdr:rowOff>8192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5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100919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57810</xdr:rowOff>
    </xdr:from>
    <xdr:to>
      <xdr:col>50</xdr:col>
      <xdr:colOff>165100</xdr:colOff>
      <xdr:row>75</xdr:row>
      <xdr:rowOff>159410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4487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6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169089</xdr:rowOff>
    </xdr:from>
    <xdr:to>
      <xdr:col>46</xdr:col>
      <xdr:colOff>38100</xdr:colOff>
      <xdr:row>76</xdr:row>
      <xdr:rowOff>99239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2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115767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0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150589</xdr:rowOff>
    </xdr:from>
    <xdr:to>
      <xdr:col>41</xdr:col>
      <xdr:colOff>101600</xdr:colOff>
      <xdr:row>76</xdr:row>
      <xdr:rowOff>80739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97266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137543</xdr:rowOff>
    </xdr:from>
    <xdr:to>
      <xdr:col>36</xdr:col>
      <xdr:colOff>165100</xdr:colOff>
      <xdr:row>76</xdr:row>
      <xdr:rowOff>67692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962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84220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7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13452</xdr:rowOff>
    </xdr:from>
    <xdr:to>
      <xdr:col>55</xdr:col>
      <xdr:colOff>0</xdr:colOff>
      <xdr:row>95</xdr:row>
      <xdr:rowOff>81857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01202"/>
          <a:ext cx="838200" cy="6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149316</xdr:rowOff>
    </xdr:from>
    <xdr:to>
      <xdr:col>50</xdr:col>
      <xdr:colOff>114300</xdr:colOff>
      <xdr:row>95</xdr:row>
      <xdr:rowOff>13452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265616"/>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149316</xdr:rowOff>
    </xdr:from>
    <xdr:to>
      <xdr:col>45</xdr:col>
      <xdr:colOff>177800</xdr:colOff>
      <xdr:row>95</xdr:row>
      <xdr:rowOff>37264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65616"/>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4834</xdr:rowOff>
    </xdr:from>
    <xdr:to>
      <xdr:col>41</xdr:col>
      <xdr:colOff>50800</xdr:colOff>
      <xdr:row>95</xdr:row>
      <xdr:rowOff>37264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292584"/>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31057</xdr:rowOff>
    </xdr:from>
    <xdr:to>
      <xdr:col>55</xdr:col>
      <xdr:colOff>50800</xdr:colOff>
      <xdr:row>95</xdr:row>
      <xdr:rowOff>132657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53934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134102</xdr:rowOff>
    </xdr:from>
    <xdr:to>
      <xdr:col>50</xdr:col>
      <xdr:colOff>165100</xdr:colOff>
      <xdr:row>95</xdr:row>
      <xdr:rowOff>64252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80779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2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98516</xdr:rowOff>
    </xdr:from>
    <xdr:to>
      <xdr:col>46</xdr:col>
      <xdr:colOff>38100</xdr:colOff>
      <xdr:row>95</xdr:row>
      <xdr:rowOff>28666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45193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9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157914</xdr:rowOff>
    </xdr:from>
    <xdr:to>
      <xdr:col>41</xdr:col>
      <xdr:colOff>101600</xdr:colOff>
      <xdr:row>95</xdr:row>
      <xdr:rowOff>88064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104591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4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125484</xdr:rowOff>
    </xdr:from>
    <xdr:to>
      <xdr:col>36</xdr:col>
      <xdr:colOff>165100</xdr:colOff>
      <xdr:row>95</xdr:row>
      <xdr:rowOff>55634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72161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1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140517</xdr:rowOff>
    </xdr:from>
    <xdr:to>
      <xdr:col>85</xdr:col>
      <xdr:colOff>127000</xdr:colOff>
      <xdr:row>35</xdr:row>
      <xdr:rowOff>102308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798367"/>
          <a:ext cx="838200" cy="30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102308</xdr:rowOff>
    </xdr:from>
    <xdr:to>
      <xdr:col>81</xdr:col>
      <xdr:colOff>50800</xdr:colOff>
      <xdr:row>35</xdr:row>
      <xdr:rowOff>139145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03058"/>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139145</xdr:rowOff>
    </xdr:from>
    <xdr:to>
      <xdr:col>76</xdr:col>
      <xdr:colOff>114300</xdr:colOff>
      <xdr:row>36</xdr:row>
      <xdr:rowOff>37091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39895"/>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37091</xdr:rowOff>
    </xdr:from>
    <xdr:to>
      <xdr:col>71</xdr:col>
      <xdr:colOff>177800</xdr:colOff>
      <xdr:row>36</xdr:row>
      <xdr:rowOff>73569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0929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89717</xdr:rowOff>
    </xdr:from>
    <xdr:to>
      <xdr:col>85</xdr:col>
      <xdr:colOff>177800</xdr:colOff>
      <xdr:row>34</xdr:row>
      <xdr:rowOff>19867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7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112594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51508</xdr:rowOff>
    </xdr:from>
    <xdr:to>
      <xdr:col>81</xdr:col>
      <xdr:colOff>101600</xdr:colOff>
      <xdr:row>35</xdr:row>
      <xdr:rowOff>153108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169635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88345</xdr:rowOff>
    </xdr:from>
    <xdr:to>
      <xdr:col>76</xdr:col>
      <xdr:colOff>165100</xdr:colOff>
      <xdr:row>36</xdr:row>
      <xdr:rowOff>18495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35022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157741</xdr:rowOff>
    </xdr:from>
    <xdr:to>
      <xdr:col>72</xdr:col>
      <xdr:colOff>38100</xdr:colOff>
      <xdr:row>36</xdr:row>
      <xdr:rowOff>87891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104418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3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22769</xdr:rowOff>
    </xdr:from>
    <xdr:to>
      <xdr:col>67</xdr:col>
      <xdr:colOff>101600</xdr:colOff>
      <xdr:row>36</xdr:row>
      <xdr:rowOff>124369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140896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65748</xdr:rowOff>
    </xdr:from>
    <xdr:to>
      <xdr:col>85</xdr:col>
      <xdr:colOff>127000</xdr:colOff>
      <xdr:row>54</xdr:row>
      <xdr:rowOff>114562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324048"/>
          <a:ext cx="8382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114562</xdr:rowOff>
    </xdr:from>
    <xdr:to>
      <xdr:col>81</xdr:col>
      <xdr:colOff>50800</xdr:colOff>
      <xdr:row>55</xdr:row>
      <xdr:rowOff>111057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72862"/>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95618</xdr:rowOff>
    </xdr:from>
    <xdr:to>
      <xdr:col>76</xdr:col>
      <xdr:colOff>114300</xdr:colOff>
      <xdr:row>55</xdr:row>
      <xdr:rowOff>111057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25368"/>
          <a:ext cx="889000" cy="1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95618</xdr:rowOff>
    </xdr:from>
    <xdr:to>
      <xdr:col>71</xdr:col>
      <xdr:colOff>177800</xdr:colOff>
      <xdr:row>55</xdr:row>
      <xdr:rowOff>118341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25368"/>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14948</xdr:rowOff>
    </xdr:from>
    <xdr:to>
      <xdr:col>85</xdr:col>
      <xdr:colOff>177800</xdr:colOff>
      <xdr:row>54</xdr:row>
      <xdr:rowOff>116548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37825</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2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63762</xdr:rowOff>
    </xdr:from>
    <xdr:to>
      <xdr:col>81</xdr:col>
      <xdr:colOff>101600</xdr:colOff>
      <xdr:row>54</xdr:row>
      <xdr:rowOff>165362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2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10439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09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60257</xdr:rowOff>
    </xdr:from>
    <xdr:to>
      <xdr:col>76</xdr:col>
      <xdr:colOff>165100</xdr:colOff>
      <xdr:row>55</xdr:row>
      <xdr:rowOff>161857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6934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6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44818</xdr:rowOff>
    </xdr:from>
    <xdr:to>
      <xdr:col>72</xdr:col>
      <xdr:colOff>38100</xdr:colOff>
      <xdr:row>55</xdr:row>
      <xdr:rowOff>146418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162945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67541</xdr:rowOff>
    </xdr:from>
    <xdr:to>
      <xdr:col>67</xdr:col>
      <xdr:colOff>101600</xdr:colOff>
      <xdr:row>55</xdr:row>
      <xdr:rowOff>169141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14218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7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123436</xdr:rowOff>
    </xdr:from>
    <xdr:to>
      <xdr:col>85</xdr:col>
      <xdr:colOff>127000</xdr:colOff>
      <xdr:row>78</xdr:row>
      <xdr:rowOff>8753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25086"/>
          <a:ext cx="8382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8753</xdr:rowOff>
    </xdr:from>
    <xdr:to>
      <xdr:col>81</xdr:col>
      <xdr:colOff>50800</xdr:colOff>
      <xdr:row>78</xdr:row>
      <xdr:rowOff>20994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81853"/>
          <a:ext cx="88900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20994</xdr:rowOff>
    </xdr:from>
    <xdr:to>
      <xdr:col>76</xdr:col>
      <xdr:colOff>114300</xdr:colOff>
      <xdr:row>78</xdr:row>
      <xdr:rowOff>21839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94094"/>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569</xdr:rowOff>
    </xdr:from>
    <xdr:to>
      <xdr:col>71</xdr:col>
      <xdr:colOff>177800</xdr:colOff>
      <xdr:row>78</xdr:row>
      <xdr:rowOff>21839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73669"/>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52033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72636</xdr:rowOff>
    </xdr:from>
    <xdr:to>
      <xdr:col>85</xdr:col>
      <xdr:colOff>177800</xdr:colOff>
      <xdr:row>78</xdr:row>
      <xdr:rowOff>2786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32013</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0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129403</xdr:rowOff>
    </xdr:from>
    <xdr:to>
      <xdr:col>81</xdr:col>
      <xdr:colOff>101600</xdr:colOff>
      <xdr:row>78</xdr:row>
      <xdr:rowOff>59553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50680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141644</xdr:rowOff>
    </xdr:from>
    <xdr:to>
      <xdr:col>76</xdr:col>
      <xdr:colOff>165100</xdr:colOff>
      <xdr:row>78</xdr:row>
      <xdr:rowOff>71794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62921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4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142489</xdr:rowOff>
    </xdr:from>
    <xdr:to>
      <xdr:col>72</xdr:col>
      <xdr:colOff>38100</xdr:colOff>
      <xdr:row>78</xdr:row>
      <xdr:rowOff>72639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63766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43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121219</xdr:rowOff>
    </xdr:from>
    <xdr:to>
      <xdr:col>67</xdr:col>
      <xdr:colOff>101600</xdr:colOff>
      <xdr:row>78</xdr:row>
      <xdr:rowOff>51369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67896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09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168892</xdr:rowOff>
    </xdr:from>
    <xdr:to>
      <xdr:col>85</xdr:col>
      <xdr:colOff>127000</xdr:colOff>
      <xdr:row>94</xdr:row>
      <xdr:rowOff>12683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113742"/>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12683</xdr:rowOff>
    </xdr:from>
    <xdr:to>
      <xdr:col>81</xdr:col>
      <xdr:colOff>50800</xdr:colOff>
      <xdr:row>94</xdr:row>
      <xdr:rowOff>55187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128983"/>
          <a:ext cx="889000" cy="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55187</xdr:rowOff>
    </xdr:from>
    <xdr:to>
      <xdr:col>76</xdr:col>
      <xdr:colOff>114300</xdr:colOff>
      <xdr:row>94</xdr:row>
      <xdr:rowOff>73383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171487"/>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73383</xdr:rowOff>
    </xdr:from>
    <xdr:to>
      <xdr:col>71</xdr:col>
      <xdr:colOff>177800</xdr:colOff>
      <xdr:row>94</xdr:row>
      <xdr:rowOff>83572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189683"/>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118092</xdr:rowOff>
    </xdr:from>
    <xdr:to>
      <xdr:col>85</xdr:col>
      <xdr:colOff>177800</xdr:colOff>
      <xdr:row>94</xdr:row>
      <xdr:rowOff>48242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0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140969</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1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133333</xdr:rowOff>
    </xdr:from>
    <xdr:to>
      <xdr:col>81</xdr:col>
      <xdr:colOff>101600</xdr:colOff>
      <xdr:row>94</xdr:row>
      <xdr:rowOff>63483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80010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8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4387</xdr:rowOff>
    </xdr:from>
    <xdr:to>
      <xdr:col>76</xdr:col>
      <xdr:colOff>165100</xdr:colOff>
      <xdr:row>94</xdr:row>
      <xdr:rowOff>105987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122514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89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22583</xdr:rowOff>
    </xdr:from>
    <xdr:to>
      <xdr:col>72</xdr:col>
      <xdr:colOff>38100</xdr:colOff>
      <xdr:row>94</xdr:row>
      <xdr:rowOff>124183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1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140710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91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32772</xdr:rowOff>
    </xdr:from>
    <xdr:to>
      <xdr:col>67</xdr:col>
      <xdr:colOff>101600</xdr:colOff>
      <xdr:row>94</xdr:row>
      <xdr:rowOff>134372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150899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92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農林水産業費、商工費において類似団体平均より高い水準にあるが、これは、町の基幹産業である農林業及び観光業に重点を置いていることによる。農林業については、耕作放棄地の解消や有効活用、担い手確保対策、農村整備事業、有害鳥獣対策等に取り組み、観光業については、魅力あるまちづくりや観光情報発信、ふるさと納税と連動した電子地域通貨の導入・運営、国と連携した国立公園の整備活用等に取り組んで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については、消防詰所や消防車両の更新を進めており、令和２年度からは防災情報配信施設の整備に着手したことから費用が増大し、また、教育費についても、統合中学校整備事業が本格化したことから費用が増大したが、これらは整備完了までの一時的な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土木費についても類似団体平均より高い水準にあるが、これは、町の面積が県内最大（</a:t>
          </a:r>
          <a:r>
            <a:rPr kumimoji="1" lang="en-US" altLang="ja-JP" sz="1200">
              <a:latin typeface="ＭＳ Ｐゴシック" panose="020B0600070205080204" pitchFamily="50" charset="-128"/>
              <a:ea typeface="ＭＳ Ｐゴシック" panose="020B0600070205080204" pitchFamily="50" charset="-128"/>
            </a:rPr>
            <a:t>781.08k</a:t>
          </a:r>
          <a:r>
            <a:rPr kumimoji="1" lang="ja-JP" altLang="en-US" sz="1200">
              <a:latin typeface="ＭＳ Ｐゴシック" panose="020B0600070205080204" pitchFamily="50" charset="-128"/>
              <a:ea typeface="ＭＳ Ｐゴシック" panose="020B0600070205080204" pitchFamily="50" charset="-128"/>
            </a:rPr>
            <a:t>㎡）であり起伏に富んだ山間地に位置するという地理上の特性のため、道路やトンネル、橋梁などのインフラ整備及び維持に多額の費用が必要になることや、豪雪地帯であるため冬期間の道路除排雪に多額の費用が必要となること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さらに、インフラ整備が多額となることから、これに伴い公債費についても類似団体平均を大きく上回っている。公共施設の統廃合を進めるため、今後、一定期間は縮減が難しい状況であるが、計画的な事業執行及び地方債の適正な管理に努め、普通建設事業費と公債費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実質収支額は毎年一定規模の黒字を確保しているものの、実質単年度収支は悪化傾向にあり、これに伴い財政調整基金残高も減少している。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平成</a:t>
          </a:r>
          <a:r>
            <a:rPr kumimoji="1" lang="en-US" altLang="ja-JP" sz="1250">
              <a:latin typeface="ＭＳ ゴシック" pitchFamily="49" charset="-128"/>
              <a:ea typeface="ＭＳ ゴシック" pitchFamily="49" charset="-128"/>
            </a:rPr>
            <a:t>28</a:t>
          </a:r>
          <a:r>
            <a:rPr kumimoji="1" lang="ja-JP" altLang="en-US" sz="1250">
              <a:latin typeface="ＭＳ ゴシック" pitchFamily="49" charset="-128"/>
              <a:ea typeface="ＭＳ ゴシック" pitchFamily="49" charset="-128"/>
            </a:rPr>
            <a:t>年度以降、財政調整基金の取り崩しに頼る財政運営が続いており、取崩額が積立金を上回る状況となっているため、「合併振興基金」やふるさと納税を積み立てることとしている「ふるさと応援基金」などの特定目的基金の有効活用を図り、また、自主財源の確保や歳出の精査を引き続き実施し、財政調整基金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すべての会計において継続的に実質収支額は黒字を確保しており、赤字会計はない。しかし、平成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全体の黒字額は減少傾向となっている。一般会計において、黒字確保のため財政調整基金の取り崩し額が増加傾向にあり、当該基金の残高が減少していることや、人口減少・全国平均を上回る高齢化率（令和２年度末</a:t>
          </a:r>
          <a:r>
            <a:rPr kumimoji="1" lang="en-US" altLang="ja-JP" sz="1400">
              <a:latin typeface="ＭＳ ゴシック" pitchFamily="49" charset="-128"/>
              <a:ea typeface="ＭＳ ゴシック" pitchFamily="49" charset="-128"/>
            </a:rPr>
            <a:t>40.7</a:t>
          </a:r>
          <a:r>
            <a:rPr kumimoji="1" lang="ja-JP" altLang="en-US" sz="1400">
              <a:latin typeface="ＭＳ ゴシック" pitchFamily="49" charset="-128"/>
              <a:ea typeface="ＭＳ ゴシック" pitchFamily="49" charset="-128"/>
            </a:rPr>
            <a:t>％）による過疎化の進行により、すべての会計について今後も厳しい状況となることが見込まれるため、事務事業の見直し等による歳出の削減、適切な財源の確保、使用料の値上げ等による経営の健全化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16756148</v>
      </c>
      <c r="BO4" s="426"/>
      <c r="BP4" s="426"/>
      <c r="BQ4" s="426"/>
      <c r="BR4" s="426"/>
      <c r="BS4" s="426"/>
      <c r="BT4" s="426"/>
      <c r="BU4" s="427"/>
      <c r="BV4" s="425">
        <v>14364173</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4.0999999999999996</v>
      </c>
      <c r="CU4" s="610"/>
      <c r="CV4" s="610"/>
      <c r="CW4" s="610"/>
      <c r="CX4" s="610"/>
      <c r="CY4" s="610"/>
      <c r="CZ4" s="610"/>
      <c r="DA4" s="611"/>
      <c r="DB4" s="609">
        <v>5.6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15936870</v>
      </c>
      <c r="BO5" s="431"/>
      <c r="BP5" s="431"/>
      <c r="BQ5" s="431"/>
      <c r="BR5" s="431"/>
      <c r="BS5" s="431"/>
      <c r="BT5" s="431"/>
      <c r="BU5" s="432"/>
      <c r="BV5" s="430">
        <v>13624245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95.1</v>
      </c>
      <c r="CU5" s="401"/>
      <c r="CV5" s="401"/>
      <c r="CW5" s="401"/>
      <c r="CX5" s="401"/>
      <c r="CY5" s="401"/>
      <c r="CZ5" s="401"/>
      <c r="DA5" s="402"/>
      <c r="DB5" s="400">
        <v>95</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819278</v>
      </c>
      <c r="BO6" s="431"/>
      <c r="BP6" s="431"/>
      <c r="BQ6" s="431"/>
      <c r="BR6" s="431"/>
      <c r="BS6" s="431"/>
      <c r="BT6" s="431"/>
      <c r="BU6" s="432"/>
      <c r="BV6" s="430">
        <v>739928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98.8</v>
      </c>
      <c r="CU6" s="584"/>
      <c r="CV6" s="584"/>
      <c r="CW6" s="584"/>
      <c r="CX6" s="584"/>
      <c r="CY6" s="584"/>
      <c r="CZ6" s="584"/>
      <c r="DA6" s="585"/>
      <c r="DB6" s="583">
        <v>98.8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442273</v>
      </c>
      <c r="BO7" s="431"/>
      <c r="BP7" s="431"/>
      <c r="BQ7" s="431"/>
      <c r="BR7" s="431"/>
      <c r="BS7" s="431"/>
      <c r="BT7" s="431"/>
      <c r="BU7" s="432"/>
      <c r="BV7" s="430">
        <v>239577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9090532</v>
      </c>
      <c r="CU7" s="431"/>
      <c r="CV7" s="431"/>
      <c r="CW7" s="431"/>
      <c r="CX7" s="431"/>
      <c r="CY7" s="431"/>
      <c r="CZ7" s="431"/>
      <c r="DA7" s="432"/>
      <c r="DB7" s="430">
        <v>8917391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377005</v>
      </c>
      <c r="BO8" s="431"/>
      <c r="BP8" s="431"/>
      <c r="BQ8" s="431"/>
      <c r="BR8" s="431"/>
      <c r="BS8" s="431"/>
      <c r="BT8" s="431"/>
      <c r="BU8" s="432"/>
      <c r="BV8" s="430">
        <v>500351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0.42</v>
      </c>
      <c r="CU8" s="544"/>
      <c r="CV8" s="544"/>
      <c r="CW8" s="544"/>
      <c r="CX8" s="544"/>
      <c r="CY8" s="544"/>
      <c r="CZ8" s="544"/>
      <c r="DA8" s="545"/>
      <c r="DB8" s="543">
        <v>0.43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17195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93</v>
      </c>
      <c r="AV9" s="488"/>
      <c r="AW9" s="488"/>
      <c r="AX9" s="488"/>
      <c r="AY9" s="410" t="s">
        <v>116</v>
      </c>
      <c r="AZ9" s="411"/>
      <c r="BA9" s="411"/>
      <c r="BB9" s="411"/>
      <c r="BC9" s="411"/>
      <c r="BD9" s="411"/>
      <c r="BE9" s="411"/>
      <c r="BF9" s="411"/>
      <c r="BG9" s="411"/>
      <c r="BH9" s="411"/>
      <c r="BI9" s="411"/>
      <c r="BJ9" s="411"/>
      <c r="BK9" s="411"/>
      <c r="BL9" s="411"/>
      <c r="BM9" s="412"/>
      <c r="BN9" s="430">
        <v>-123346</v>
      </c>
      <c r="BO9" s="431"/>
      <c r="BP9" s="431"/>
      <c r="BQ9" s="431"/>
      <c r="BR9" s="431"/>
      <c r="BS9" s="431"/>
      <c r="BT9" s="431"/>
      <c r="BU9" s="432"/>
      <c r="BV9" s="430">
        <v>4233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19.2</v>
      </c>
      <c r="CU9" s="401"/>
      <c r="CV9" s="401"/>
      <c r="CW9" s="401"/>
      <c r="CX9" s="401"/>
      <c r="CY9" s="401"/>
      <c r="CZ9" s="401"/>
      <c r="DA9" s="402"/>
      <c r="DB9" s="400">
        <v>20.100000000000001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19347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649</v>
      </c>
      <c r="BO10" s="431"/>
      <c r="BP10" s="431"/>
      <c r="BQ10" s="431"/>
      <c r="BR10" s="431"/>
      <c r="BS10" s="431"/>
      <c r="BT10" s="431"/>
      <c r="BU10" s="432"/>
      <c r="BV10" s="430">
        <v>792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18282</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650000</v>
      </c>
      <c r="BO12" s="431"/>
      <c r="BP12" s="431"/>
      <c r="BQ12" s="431"/>
      <c r="BR12" s="431"/>
      <c r="BS12" s="431"/>
      <c r="BT12" s="431"/>
      <c r="BU12" s="432"/>
      <c r="BV12" s="430">
        <v>450000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18012</v>
      </c>
      <c r="S13" s="534"/>
      <c r="T13" s="534"/>
      <c r="U13" s="534"/>
      <c r="V13" s="535"/>
      <c r="W13" s="521" t="s">
        <v>140</v>
      </c>
      <c r="X13" s="443"/>
      <c r="Y13" s="443"/>
      <c r="Z13" s="443"/>
      <c r="AA13" s="443"/>
      <c r="AB13" s="444"/>
      <c r="AC13" s="406">
        <v>1036</v>
      </c>
      <c r="AD13" s="407"/>
      <c r="AE13" s="407"/>
      <c r="AF13" s="407"/>
      <c r="AG13" s="408"/>
      <c r="AH13" s="406">
        <v>1062</v>
      </c>
      <c r="AI13" s="407"/>
      <c r="AJ13" s="407"/>
      <c r="AK13" s="407"/>
      <c r="AL13" s="409"/>
      <c r="AM13" s="499" t="s">
        <v>141</v>
      </c>
      <c r="AN13" s="404"/>
      <c r="AO13" s="404"/>
      <c r="AP13" s="404"/>
      <c r="AQ13" s="404"/>
      <c r="AR13" s="404"/>
      <c r="AS13" s="404"/>
      <c r="AT13" s="405"/>
      <c r="AU13" s="487" t="s">
        <v>126</v>
      </c>
      <c r="AV13" s="488"/>
      <c r="AW13" s="488"/>
      <c r="AX13" s="488"/>
      <c r="AY13" s="410" t="s">
        <v>142</v>
      </c>
      <c r="AZ13" s="411"/>
      <c r="BA13" s="411"/>
      <c r="BB13" s="411"/>
      <c r="BC13" s="411"/>
      <c r="BD13" s="411"/>
      <c r="BE13" s="411"/>
      <c r="BF13" s="411"/>
      <c r="BG13" s="411"/>
      <c r="BH13" s="411"/>
      <c r="BI13" s="411"/>
      <c r="BJ13" s="411"/>
      <c r="BK13" s="411"/>
      <c r="BL13" s="411"/>
      <c r="BM13" s="412"/>
      <c r="BN13" s="430">
        <v>-772697</v>
      </c>
      <c r="BO13" s="431"/>
      <c r="BP13" s="431"/>
      <c r="BQ13" s="431"/>
      <c r="BR13" s="431"/>
      <c r="BS13" s="431"/>
      <c r="BT13" s="431"/>
      <c r="BU13" s="432"/>
      <c r="BV13" s="430">
        <v>-444975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11.5</v>
      </c>
      <c r="CU13" s="401"/>
      <c r="CV13" s="401"/>
      <c r="CW13" s="401"/>
      <c r="CX13" s="401"/>
      <c r="CY13" s="401"/>
      <c r="CZ13" s="401"/>
      <c r="DA13" s="402"/>
      <c r="DB13" s="400">
        <v>11.9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18692</v>
      </c>
      <c r="S14" s="534"/>
      <c r="T14" s="534"/>
      <c r="U14" s="534"/>
      <c r="V14" s="535"/>
      <c r="W14" s="536"/>
      <c r="X14" s="446"/>
      <c r="Y14" s="446"/>
      <c r="Z14" s="446"/>
      <c r="AA14" s="446"/>
      <c r="AB14" s="447"/>
      <c r="AC14" s="526">
        <v>10.4</v>
      </c>
      <c r="AD14" s="527"/>
      <c r="AE14" s="527"/>
      <c r="AF14" s="527"/>
      <c r="AG14" s="528"/>
      <c r="AH14" s="526">
        <v>10</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18375</v>
      </c>
      <c r="S15" s="534"/>
      <c r="T15" s="534"/>
      <c r="U15" s="534"/>
      <c r="V15" s="535"/>
      <c r="W15" s="521" t="s">
        <v>146</v>
      </c>
      <c r="X15" s="443"/>
      <c r="Y15" s="443"/>
      <c r="Z15" s="443"/>
      <c r="AA15" s="443"/>
      <c r="AB15" s="444"/>
      <c r="AC15" s="406">
        <v>2064</v>
      </c>
      <c r="AD15" s="407"/>
      <c r="AE15" s="407"/>
      <c r="AF15" s="407"/>
      <c r="AG15" s="408"/>
      <c r="AH15" s="406">
        <v>2207</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3234384</v>
      </c>
      <c r="BO15" s="426"/>
      <c r="BP15" s="426"/>
      <c r="BQ15" s="426"/>
      <c r="BR15" s="426"/>
      <c r="BS15" s="426"/>
      <c r="BT15" s="426"/>
      <c r="BU15" s="427"/>
      <c r="BV15" s="425">
        <v>3133123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20.7</v>
      </c>
      <c r="AD16" s="527"/>
      <c r="AE16" s="527"/>
      <c r="AF16" s="527"/>
      <c r="AG16" s="528"/>
      <c r="AH16" s="526">
        <v>20.9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7823195</v>
      </c>
      <c r="BO16" s="431"/>
      <c r="BP16" s="431"/>
      <c r="BQ16" s="431"/>
      <c r="BR16" s="431"/>
      <c r="BS16" s="431"/>
      <c r="BT16" s="431"/>
      <c r="BU16" s="432"/>
      <c r="BV16" s="430">
        <v>7526037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6876</v>
      </c>
      <c r="AD17" s="407"/>
      <c r="AE17" s="407"/>
      <c r="AF17" s="407"/>
      <c r="AG17" s="408"/>
      <c r="AH17" s="406">
        <v>7301</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4100739</v>
      </c>
      <c r="BO17" s="431"/>
      <c r="BP17" s="431"/>
      <c r="BQ17" s="431"/>
      <c r="BR17" s="431"/>
      <c r="BS17" s="431"/>
      <c r="BT17" s="431"/>
      <c r="BU17" s="432"/>
      <c r="BV17" s="430">
        <v>3997465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781.08</v>
      </c>
      <c r="M18" s="495"/>
      <c r="N18" s="495"/>
      <c r="O18" s="495"/>
      <c r="P18" s="495"/>
      <c r="Q18" s="495"/>
      <c r="R18" s="496"/>
      <c r="S18" s="496"/>
      <c r="T18" s="496"/>
      <c r="U18" s="496"/>
      <c r="V18" s="497"/>
      <c r="W18" s="511"/>
      <c r="X18" s="512"/>
      <c r="Y18" s="512"/>
      <c r="Z18" s="512"/>
      <c r="AA18" s="512"/>
      <c r="AB18" s="522"/>
      <c r="AC18" s="394">
        <v>68.900000000000006</v>
      </c>
      <c r="AD18" s="395"/>
      <c r="AE18" s="395"/>
      <c r="AF18" s="395"/>
      <c r="AG18" s="498"/>
      <c r="AH18" s="394">
        <v>69.099999999999994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8615322</v>
      </c>
      <c r="BO18" s="431"/>
      <c r="BP18" s="431"/>
      <c r="BQ18" s="431"/>
      <c r="BR18" s="431"/>
      <c r="BS18" s="431"/>
      <c r="BT18" s="431"/>
      <c r="BU18" s="432"/>
      <c r="BV18" s="430">
        <v>8636995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11247374</v>
      </c>
      <c r="BO19" s="431"/>
      <c r="BP19" s="431"/>
      <c r="BQ19" s="431"/>
      <c r="BR19" s="431"/>
      <c r="BS19" s="431"/>
      <c r="BT19" s="431"/>
      <c r="BU19" s="432"/>
      <c r="BV19" s="430">
        <v>10818427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6959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9709282</v>
      </c>
      <c r="BO23" s="431"/>
      <c r="BP23" s="431"/>
      <c r="BQ23" s="431"/>
      <c r="BR23" s="431"/>
      <c r="BS23" s="431"/>
      <c r="BT23" s="431"/>
      <c r="BU23" s="432"/>
      <c r="BV23" s="430">
        <v>10406899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6800</v>
      </c>
      <c r="R24" s="407"/>
      <c r="S24" s="407"/>
      <c r="T24" s="407"/>
      <c r="U24" s="407"/>
      <c r="V24" s="408"/>
      <c r="W24" s="472"/>
      <c r="X24" s="463"/>
      <c r="Y24" s="464"/>
      <c r="Z24" s="403" t="s">
        <v>170</v>
      </c>
      <c r="AA24" s="404"/>
      <c r="AB24" s="404"/>
      <c r="AC24" s="404"/>
      <c r="AD24" s="404"/>
      <c r="AE24" s="404"/>
      <c r="AF24" s="404"/>
      <c r="AG24" s="405"/>
      <c r="AH24" s="406">
        <v>178</v>
      </c>
      <c r="AI24" s="407"/>
      <c r="AJ24" s="407"/>
      <c r="AK24" s="407"/>
      <c r="AL24" s="408"/>
      <c r="AM24" s="406">
        <v>610006</v>
      </c>
      <c r="AN24" s="407"/>
      <c r="AO24" s="407"/>
      <c r="AP24" s="407"/>
      <c r="AQ24" s="407"/>
      <c r="AR24" s="408"/>
      <c r="AS24" s="406">
        <v>3427</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8269452</v>
      </c>
      <c r="BO24" s="431"/>
      <c r="BP24" s="431"/>
      <c r="BQ24" s="431"/>
      <c r="BR24" s="431"/>
      <c r="BS24" s="431"/>
      <c r="BT24" s="431"/>
      <c r="BU24" s="432"/>
      <c r="BV24" s="430">
        <v>8956167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5540</v>
      </c>
      <c r="R25" s="407"/>
      <c r="S25" s="407"/>
      <c r="T25" s="407"/>
      <c r="U25" s="407"/>
      <c r="V25" s="408"/>
      <c r="W25" s="472"/>
      <c r="X25" s="463"/>
      <c r="Y25" s="464"/>
      <c r="Z25" s="403" t="s">
        <v>173</v>
      </c>
      <c r="AA25" s="404"/>
      <c r="AB25" s="404"/>
      <c r="AC25" s="404"/>
      <c r="AD25" s="404"/>
      <c r="AE25" s="404"/>
      <c r="AF25" s="404"/>
      <c r="AG25" s="405"/>
      <c r="AH25" s="406" t="s">
        <v>129</v>
      </c>
      <c r="AI25" s="407"/>
      <c r="AJ25" s="407"/>
      <c r="AK25" s="407"/>
      <c r="AL25" s="408"/>
      <c r="AM25" s="406" t="s">
        <v>129</v>
      </c>
      <c r="AN25" s="407"/>
      <c r="AO25" s="407"/>
      <c r="AP25" s="407"/>
      <c r="AQ25" s="407"/>
      <c r="AR25" s="408"/>
      <c r="AS25" s="406" t="s">
        <v>129</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269383</v>
      </c>
      <c r="BO25" s="426"/>
      <c r="BP25" s="426"/>
      <c r="BQ25" s="426"/>
      <c r="BR25" s="426"/>
      <c r="BS25" s="426"/>
      <c r="BT25" s="426"/>
      <c r="BU25" s="427"/>
      <c r="BV25" s="425">
        <v>369497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5100</v>
      </c>
      <c r="R26" s="407"/>
      <c r="S26" s="407"/>
      <c r="T26" s="407"/>
      <c r="U26" s="407"/>
      <c r="V26" s="408"/>
      <c r="W26" s="472"/>
      <c r="X26" s="463"/>
      <c r="Y26" s="464"/>
      <c r="Z26" s="403" t="s">
        <v>176</v>
      </c>
      <c r="AA26" s="485"/>
      <c r="AB26" s="485"/>
      <c r="AC26" s="485"/>
      <c r="AD26" s="485"/>
      <c r="AE26" s="485"/>
      <c r="AF26" s="485"/>
      <c r="AG26" s="486"/>
      <c r="AH26" s="406">
        <v>6</v>
      </c>
      <c r="AI26" s="407"/>
      <c r="AJ26" s="407"/>
      <c r="AK26" s="407"/>
      <c r="AL26" s="408"/>
      <c r="AM26" s="406">
        <v>18216</v>
      </c>
      <c r="AN26" s="407"/>
      <c r="AO26" s="407"/>
      <c r="AP26" s="407"/>
      <c r="AQ26" s="407"/>
      <c r="AR26" s="408"/>
      <c r="AS26" s="406">
        <v>3036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130</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3780</v>
      </c>
      <c r="R27" s="407"/>
      <c r="S27" s="407"/>
      <c r="T27" s="407"/>
      <c r="U27" s="407"/>
      <c r="V27" s="408"/>
      <c r="W27" s="472"/>
      <c r="X27" s="463"/>
      <c r="Y27" s="464"/>
      <c r="Z27" s="403" t="s">
        <v>179</v>
      </c>
      <c r="AA27" s="404"/>
      <c r="AB27" s="404"/>
      <c r="AC27" s="404"/>
      <c r="AD27" s="404"/>
      <c r="AE27" s="404"/>
      <c r="AF27" s="404"/>
      <c r="AG27" s="405"/>
      <c r="AH27" s="406">
        <v>12</v>
      </c>
      <c r="AI27" s="407"/>
      <c r="AJ27" s="407"/>
      <c r="AK27" s="407"/>
      <c r="AL27" s="408"/>
      <c r="AM27" s="406">
        <v>44409</v>
      </c>
      <c r="AN27" s="407"/>
      <c r="AO27" s="407"/>
      <c r="AP27" s="407"/>
      <c r="AQ27" s="407"/>
      <c r="AR27" s="408"/>
      <c r="AS27" s="406">
        <v>3701</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10506</v>
      </c>
      <c r="BO27" s="434"/>
      <c r="BP27" s="434"/>
      <c r="BQ27" s="434"/>
      <c r="BR27" s="434"/>
      <c r="BS27" s="434"/>
      <c r="BT27" s="434"/>
      <c r="BU27" s="435"/>
      <c r="BV27" s="433">
        <v>10505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2970</v>
      </c>
      <c r="R28" s="407"/>
      <c r="S28" s="407"/>
      <c r="T28" s="407"/>
      <c r="U28" s="407"/>
      <c r="V28" s="408"/>
      <c r="W28" s="472"/>
      <c r="X28" s="463"/>
      <c r="Y28" s="464"/>
      <c r="Z28" s="403" t="s">
        <v>182</v>
      </c>
      <c r="AA28" s="404"/>
      <c r="AB28" s="404"/>
      <c r="AC28" s="404"/>
      <c r="AD28" s="404"/>
      <c r="AE28" s="404"/>
      <c r="AF28" s="404"/>
      <c r="AG28" s="405"/>
      <c r="AH28" s="406" t="s">
        <v>129</v>
      </c>
      <c r="AI28" s="407"/>
      <c r="AJ28" s="407"/>
      <c r="AK28" s="407"/>
      <c r="AL28" s="408"/>
      <c r="AM28" s="406" t="s">
        <v>129</v>
      </c>
      <c r="AN28" s="407"/>
      <c r="AO28" s="407"/>
      <c r="AP28" s="407"/>
      <c r="AQ28" s="407"/>
      <c r="AR28" s="408"/>
      <c r="AS28" s="406" t="s">
        <v>129</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2781074</v>
      </c>
      <c r="BO28" s="426"/>
      <c r="BP28" s="426"/>
      <c r="BQ28" s="426"/>
      <c r="BR28" s="426"/>
      <c r="BS28" s="426"/>
      <c r="BT28" s="426"/>
      <c r="BU28" s="427"/>
      <c r="BV28" s="425">
        <v>3170425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16</v>
      </c>
      <c r="M29" s="407"/>
      <c r="N29" s="407"/>
      <c r="O29" s="407"/>
      <c r="P29" s="408"/>
      <c r="Q29" s="406">
        <v>2700</v>
      </c>
      <c r="R29" s="407"/>
      <c r="S29" s="407"/>
      <c r="T29" s="407"/>
      <c r="U29" s="407"/>
      <c r="V29" s="408"/>
      <c r="W29" s="473"/>
      <c r="X29" s="474"/>
      <c r="Y29" s="475"/>
      <c r="Z29" s="403" t="s">
        <v>185</v>
      </c>
      <c r="AA29" s="404"/>
      <c r="AB29" s="404"/>
      <c r="AC29" s="404"/>
      <c r="AD29" s="404"/>
      <c r="AE29" s="404"/>
      <c r="AF29" s="404"/>
      <c r="AG29" s="405"/>
      <c r="AH29" s="406">
        <v>190</v>
      </c>
      <c r="AI29" s="407"/>
      <c r="AJ29" s="407"/>
      <c r="AK29" s="407"/>
      <c r="AL29" s="408"/>
      <c r="AM29" s="406">
        <v>654415</v>
      </c>
      <c r="AN29" s="407"/>
      <c r="AO29" s="407"/>
      <c r="AP29" s="407"/>
      <c r="AQ29" s="407"/>
      <c r="AR29" s="408"/>
      <c r="AS29" s="406">
        <v>3444</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433680</v>
      </c>
      <c r="BO29" s="431"/>
      <c r="BP29" s="431"/>
      <c r="BQ29" s="431"/>
      <c r="BR29" s="431"/>
      <c r="BS29" s="431"/>
      <c r="BT29" s="431"/>
      <c r="BU29" s="432"/>
      <c r="BV29" s="430">
        <v>433637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97.2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3967033</v>
      </c>
      <c r="BO30" s="434"/>
      <c r="BP30" s="434"/>
      <c r="BQ30" s="434"/>
      <c r="BR30" s="434"/>
      <c r="BS30" s="434"/>
      <c r="BT30" s="434"/>
      <c r="BU30" s="435"/>
      <c r="BV30" s="433">
        <v>3748638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194</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利根沼田学校組合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月夜野振興公社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利根沼田広域市町村圏振興整備組合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水の故郷</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群馬県市町村会館管理組合</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猿ヶ京温泉夢未来</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群馬県市町村総合事務組合</v>
      </c>
      <c r="BZ37" s="388"/>
      <c r="CA37" s="388"/>
      <c r="CB37" s="388"/>
      <c r="CC37" s="388"/>
      <c r="CD37" s="388"/>
      <c r="CE37" s="388"/>
      <c r="CF37" s="388"/>
      <c r="CG37" s="388"/>
      <c r="CH37" s="388"/>
      <c r="CI37" s="388"/>
      <c r="CJ37" s="388"/>
      <c r="CK37" s="388"/>
      <c r="CL37" s="388"/>
      <c r="CM37" s="388"/>
      <c r="CN37" s="214"/>
      <c r="CO37" s="389">
        <f t="shared" si="3"/>
        <v>16</v>
      </c>
      <c r="CP37" s="389"/>
      <c r="CQ37" s="388" t="str">
        <f>IF('各会計、関係団体の財政状況及び健全化判断比率'!BS10="","",'各会計、関係団体の財政状況及び健全化判断比率'!BS10)</f>
        <v>みなかみ土地開発公社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群馬県後期高齢者医療広域連合（一般会計）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群馬県後期高齢者医療広域連合（事業会計）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6/82lpWBAVFelHzWeu3m4viUYX0AQLENBYEUubTaEGoFY3TEebHRyZncbzHUhvGQd7k3tYrcdB0BrAf3+WpCA==" saltValue="OnYNbv/sNJfmDy/f/yQg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564</v>
      </c>
      <c r="D34" s="1212"/>
      <c r="E34" s="1213"/>
      <c r="F34" s="32">
        <v>4.21</v>
      </c>
      <c r="G34" s="33">
        <v>4.8499999999999996</v>
      </c>
      <c r="H34" s="33">
        <v>5.54</v>
      </c>
      <c r="I34" s="33">
        <v>6.14</v>
      </c>
      <c r="J34" s="34">
        <v>6.52</v>
      </c>
      <c r="K34" s="22"/>
      <c r="L34" s="22"/>
      <c r="M34" s="22"/>
      <c r="N34" s="22"/>
      <c r="O34" s="22"/>
      <c r="P34" s="22"/>
    </row>
    <row r="35" spans="1:16" ht="39" customHeight="1" x14ac:dyDescent="0.15">
      <c r="A35" s="22"/>
      <c r="B35" s="35"/>
      <c r="C35" s="1206" t="s">
        <v>565</v>
      </c>
      <c r="D35" s="1207"/>
      <c r="E35" s="1208"/>
      <c r="F35" s="36">
        <v>6.19</v>
      </c>
      <c r="G35" s="37">
        <v>6.87</v>
      </c>
      <c r="H35" s="37">
        <v>5.46</v>
      </c>
      <c r="I35" s="37">
        <v>5.61</v>
      </c>
      <c r="J35" s="38">
        <v>4.13</v>
      </c>
      <c r="K35" s="22"/>
      <c r="L35" s="22"/>
      <c r="M35" s="22"/>
      <c r="N35" s="22"/>
      <c r="O35" s="22"/>
      <c r="P35" s="22"/>
    </row>
    <row r="36" spans="1:16" ht="39" customHeight="1" x14ac:dyDescent="0.15">
      <c r="A36" s="22"/>
      <c r="B36" s="35"/>
      <c r="C36" s="1206" t="s">
        <v>566</v>
      </c>
      <c r="D36" s="1207"/>
      <c r="E36" s="1208"/>
      <c r="F36" s="36">
        <v>2.79</v>
      </c>
      <c r="G36" s="37">
        <v>2.95</v>
      </c>
      <c r="H36" s="37">
        <v>2.41</v>
      </c>
      <c r="I36" s="37">
        <v>2.14</v>
      </c>
      <c r="J36" s="38">
        <v>1.63</v>
      </c>
      <c r="K36" s="22"/>
      <c r="L36" s="22"/>
      <c r="M36" s="22"/>
      <c r="N36" s="22"/>
      <c r="O36" s="22"/>
      <c r="P36" s="22"/>
    </row>
    <row r="37" spans="1:16" ht="39" customHeight="1" x14ac:dyDescent="0.15">
      <c r="A37" s="22"/>
      <c r="B37" s="35"/>
      <c r="C37" s="1206" t="s">
        <v>567</v>
      </c>
      <c r="D37" s="1207"/>
      <c r="E37" s="1208"/>
      <c r="F37" s="36">
        <v>1.29</v>
      </c>
      <c r="G37" s="37">
        <v>1.26</v>
      </c>
      <c r="H37" s="37">
        <v>1.92</v>
      </c>
      <c r="I37" s="37">
        <v>0.53</v>
      </c>
      <c r="J37" s="38">
        <v>1.1000000000000001</v>
      </c>
      <c r="K37" s="22"/>
      <c r="L37" s="22"/>
      <c r="M37" s="22"/>
      <c r="N37" s="22"/>
      <c r="O37" s="22"/>
      <c r="P37" s="22"/>
    </row>
    <row r="38" spans="1:16" ht="39" customHeight="1" x14ac:dyDescent="0.15">
      <c r="A38" s="22"/>
      <c r="B38" s="35"/>
      <c r="C38" s="1206" t="s">
        <v>568</v>
      </c>
      <c r="D38" s="1207"/>
      <c r="E38" s="1208"/>
      <c r="F38" s="36">
        <v>0.51</v>
      </c>
      <c r="G38" s="37">
        <v>0.28999999999999998</v>
      </c>
      <c r="H38" s="37">
        <v>0.32</v>
      </c>
      <c r="I38" s="37">
        <v>0.57999999999999996</v>
      </c>
      <c r="J38" s="38">
        <v>0.39</v>
      </c>
      <c r="K38" s="22"/>
      <c r="L38" s="22"/>
      <c r="M38" s="22"/>
      <c r="N38" s="22"/>
      <c r="O38" s="22"/>
      <c r="P38" s="22"/>
    </row>
    <row r="39" spans="1:16" ht="39" customHeight="1" x14ac:dyDescent="0.15">
      <c r="A39" s="22"/>
      <c r="B39" s="35"/>
      <c r="C39" s="1206" t="s">
        <v>569</v>
      </c>
      <c r="D39" s="1207"/>
      <c r="E39" s="1208"/>
      <c r="F39" s="36">
        <v>0.21</v>
      </c>
      <c r="G39" s="37">
        <v>0.23</v>
      </c>
      <c r="H39" s="37">
        <v>0.2</v>
      </c>
      <c r="I39" s="37">
        <v>0.2</v>
      </c>
      <c r="J39" s="38">
        <v>0.26</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571</v>
      </c>
      <c r="D43" s="1210"/>
      <c r="E43" s="1211"/>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iWiSi7W2rl0c8a9oLc6hpHHtpl5wDJd9S3Up2rETsRLsZlX5D2iKC/yfGmCQALPJ90s56SCXAuVAvGdGFgfzg==" saltValue="p3PnSmZxGg0Lc0gNAb9V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2129</v>
      </c>
      <c r="L45" s="60">
        <v>2114</v>
      </c>
      <c r="M45" s="60">
        <v>2115</v>
      </c>
      <c r="N45" s="60">
        <v>2181</v>
      </c>
      <c r="O45" s="61">
        <v>2170</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14</v>
      </c>
      <c r="F48" s="1216"/>
      <c r="G48" s="1216"/>
      <c r="H48" s="1216"/>
      <c r="I48" s="1216"/>
      <c r="J48" s="1217"/>
      <c r="K48" s="63">
        <v>454</v>
      </c>
      <c r="L48" s="64">
        <v>484</v>
      </c>
      <c r="M48" s="64">
        <v>452</v>
      </c>
      <c r="N48" s="64">
        <v>389</v>
      </c>
      <c r="O48" s="65">
        <v>366</v>
      </c>
      <c r="P48" s="48"/>
      <c r="Q48" s="48"/>
      <c r="R48" s="48"/>
      <c r="S48" s="48"/>
      <c r="T48" s="48"/>
      <c r="U48" s="48"/>
    </row>
    <row r="49" spans="1:21" ht="30.75" customHeight="1" x14ac:dyDescent="0.15">
      <c r="A49" s="48"/>
      <c r="B49" s="1234"/>
      <c r="C49" s="1235"/>
      <c r="D49" s="62"/>
      <c r="E49" s="1216" t="s">
        <v>15</v>
      </c>
      <c r="F49" s="1216"/>
      <c r="G49" s="1216"/>
      <c r="H49" s="1216"/>
      <c r="I49" s="1216"/>
      <c r="J49" s="1217"/>
      <c r="K49" s="63">
        <v>14</v>
      </c>
      <c r="L49" s="64">
        <v>16</v>
      </c>
      <c r="M49" s="64">
        <v>16</v>
      </c>
      <c r="N49" s="64">
        <v>16</v>
      </c>
      <c r="O49" s="65">
        <v>16</v>
      </c>
      <c r="P49" s="48"/>
      <c r="Q49" s="48"/>
      <c r="R49" s="48"/>
      <c r="S49" s="48"/>
      <c r="T49" s="48"/>
      <c r="U49" s="48"/>
    </row>
    <row r="50" spans="1:21" ht="30.75" customHeight="1" x14ac:dyDescent="0.15">
      <c r="A50" s="48"/>
      <c r="B50" s="1234"/>
      <c r="C50" s="1235"/>
      <c r="D50" s="62"/>
      <c r="E50" s="1216" t="s">
        <v>16</v>
      </c>
      <c r="F50" s="1216"/>
      <c r="G50" s="1216"/>
      <c r="H50" s="1216"/>
      <c r="I50" s="1216"/>
      <c r="J50" s="1217"/>
      <c r="K50" s="63">
        <v>126</v>
      </c>
      <c r="L50" s="64">
        <v>120</v>
      </c>
      <c r="M50" s="64">
        <v>12</v>
      </c>
      <c r="N50" s="64" t="s">
        <v>513</v>
      </c>
      <c r="O50" s="65" t="s">
        <v>513</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1834</v>
      </c>
      <c r="L52" s="64">
        <v>1787</v>
      </c>
      <c r="M52" s="64">
        <v>1757</v>
      </c>
      <c r="N52" s="64">
        <v>1716</v>
      </c>
      <c r="O52" s="65">
        <v>1709</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889</v>
      </c>
      <c r="L53" s="69">
        <v>947</v>
      </c>
      <c r="M53" s="69">
        <v>838</v>
      </c>
      <c r="N53" s="69">
        <v>870</v>
      </c>
      <c r="O53" s="70">
        <v>843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591</v>
      </c>
      <c r="L57" s="84" t="s">
        <v>591</v>
      </c>
      <c r="M57" s="84" t="s">
        <v>591</v>
      </c>
      <c r="N57" s="84" t="s">
        <v>591</v>
      </c>
      <c r="O57" s="85" t="s">
        <v>591</v>
      </c>
    </row>
    <row r="58" spans="1:21" ht="31.5" customHeight="1" thickBot="1" x14ac:dyDescent="0.2">
      <c r="B58" s="1224"/>
      <c r="C58" s="1225"/>
      <c r="D58" s="1229" t="s">
        <v>26</v>
      </c>
      <c r="E58" s="1230"/>
      <c r="F58" s="1230"/>
      <c r="G58" s="1230"/>
      <c r="H58" s="1230"/>
      <c r="I58" s="1230"/>
      <c r="J58" s="1231"/>
      <c r="K58" s="86" t="s">
        <v>591</v>
      </c>
      <c r="L58" s="87" t="s">
        <v>591</v>
      </c>
      <c r="M58" s="87" t="s">
        <v>591</v>
      </c>
      <c r="N58" s="87" t="s">
        <v>591</v>
      </c>
      <c r="O58" s="88" t="s">
        <v>591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J8c9FK/Fc7cOyIU4leCPOBIKb2VISEDLMa5uLeR1wL+IuiCU3eoYfzb0rKx6XMeqNJOgOdIKv8s19f7ntKQFA==" saltValue="WDABda0+xN5UNhmzkyOx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52" t="s">
        <v>29</v>
      </c>
      <c r="C41" s="1253"/>
      <c r="D41" s="102"/>
      <c r="E41" s="1254" t="s">
        <v>30</v>
      </c>
      <c r="F41" s="1254"/>
      <c r="G41" s="1254"/>
      <c r="H41" s="1255"/>
      <c r="I41" s="103">
        <v>12916</v>
      </c>
      <c r="J41" s="104">
        <v>12179</v>
      </c>
      <c r="K41" s="104">
        <v>11359</v>
      </c>
      <c r="L41" s="104">
        <v>10407</v>
      </c>
      <c r="M41" s="105">
        <v>9709</v>
      </c>
    </row>
    <row r="42" spans="2:13" ht="27.75" customHeight="1" x14ac:dyDescent="0.15">
      <c r="B42" s="1242"/>
      <c r="C42" s="1243"/>
      <c r="D42" s="106"/>
      <c r="E42" s="1246" t="s">
        <v>31</v>
      </c>
      <c r="F42" s="1246"/>
      <c r="G42" s="1246"/>
      <c r="H42" s="1247"/>
      <c r="I42" s="107">
        <v>299</v>
      </c>
      <c r="J42" s="108">
        <v>138</v>
      </c>
      <c r="K42" s="108">
        <v>12</v>
      </c>
      <c r="L42" s="108" t="s">
        <v>513</v>
      </c>
      <c r="M42" s="109" t="s">
        <v>513</v>
      </c>
    </row>
    <row r="43" spans="2:13" ht="27.75" customHeight="1" x14ac:dyDescent="0.15">
      <c r="B43" s="1242"/>
      <c r="C43" s="1243"/>
      <c r="D43" s="106"/>
      <c r="E43" s="1246" t="s">
        <v>32</v>
      </c>
      <c r="F43" s="1246"/>
      <c r="G43" s="1246"/>
      <c r="H43" s="1247"/>
      <c r="I43" s="107">
        <v>4495</v>
      </c>
      <c r="J43" s="108">
        <v>4335</v>
      </c>
      <c r="K43" s="108">
        <v>4144</v>
      </c>
      <c r="L43" s="108">
        <v>4020</v>
      </c>
      <c r="M43" s="109">
        <v>3730</v>
      </c>
    </row>
    <row r="44" spans="2:13" ht="27.75" customHeight="1" x14ac:dyDescent="0.15">
      <c r="B44" s="1242"/>
      <c r="C44" s="1243"/>
      <c r="D44" s="106"/>
      <c r="E44" s="1246" t="s">
        <v>33</v>
      </c>
      <c r="F44" s="1246"/>
      <c r="G44" s="1246"/>
      <c r="H44" s="1247"/>
      <c r="I44" s="107">
        <v>279</v>
      </c>
      <c r="J44" s="108">
        <v>465</v>
      </c>
      <c r="K44" s="108">
        <v>441</v>
      </c>
      <c r="L44" s="108">
        <v>395</v>
      </c>
      <c r="M44" s="109">
        <v>367</v>
      </c>
    </row>
    <row r="45" spans="2:13" ht="27.75" customHeight="1" x14ac:dyDescent="0.15">
      <c r="B45" s="1242"/>
      <c r="C45" s="1243"/>
      <c r="D45" s="106"/>
      <c r="E45" s="1246" t="s">
        <v>34</v>
      </c>
      <c r="F45" s="1246"/>
      <c r="G45" s="1246"/>
      <c r="H45" s="1247"/>
      <c r="I45" s="107">
        <v>4002</v>
      </c>
      <c r="J45" s="108">
        <v>3946</v>
      </c>
      <c r="K45" s="108">
        <v>4033</v>
      </c>
      <c r="L45" s="108">
        <v>3990</v>
      </c>
      <c r="M45" s="109">
        <v>3958</v>
      </c>
    </row>
    <row r="46" spans="2:13" ht="27.75" customHeight="1" x14ac:dyDescent="0.15">
      <c r="B46" s="1242"/>
      <c r="C46" s="1243"/>
      <c r="D46" s="110"/>
      <c r="E46" s="1246" t="s">
        <v>35</v>
      </c>
      <c r="F46" s="1246"/>
      <c r="G46" s="1246"/>
      <c r="H46" s="1247"/>
      <c r="I46" s="107">
        <v>5</v>
      </c>
      <c r="J46" s="108">
        <v>1</v>
      </c>
      <c r="K46" s="108">
        <v>147</v>
      </c>
      <c r="L46" s="108">
        <v>433</v>
      </c>
      <c r="M46" s="109" t="s">
        <v>513</v>
      </c>
    </row>
    <row r="47" spans="2:13" ht="27.75" customHeight="1" x14ac:dyDescent="0.15">
      <c r="B47" s="1242"/>
      <c r="C47" s="1243"/>
      <c r="D47" s="111"/>
      <c r="E47" s="1256" t="s">
        <v>36</v>
      </c>
      <c r="F47" s="1257"/>
      <c r="G47" s="1257"/>
      <c r="H47" s="1258"/>
      <c r="I47" s="107" t="s">
        <v>513</v>
      </c>
      <c r="J47" s="108" t="s">
        <v>513</v>
      </c>
      <c r="K47" s="108" t="s">
        <v>513</v>
      </c>
      <c r="L47" s="108" t="s">
        <v>513</v>
      </c>
      <c r="M47" s="109" t="s">
        <v>513</v>
      </c>
    </row>
    <row r="48" spans="2:13" ht="27.75" customHeight="1" x14ac:dyDescent="0.15">
      <c r="B48" s="1242"/>
      <c r="C48" s="1243"/>
      <c r="D48" s="106"/>
      <c r="E48" s="1246" t="s">
        <v>37</v>
      </c>
      <c r="F48" s="1246"/>
      <c r="G48" s="1246"/>
      <c r="H48" s="1247"/>
      <c r="I48" s="107" t="s">
        <v>513</v>
      </c>
      <c r="J48" s="108" t="s">
        <v>513</v>
      </c>
      <c r="K48" s="108" t="s">
        <v>513</v>
      </c>
      <c r="L48" s="108" t="s">
        <v>513</v>
      </c>
      <c r="M48" s="109" t="s">
        <v>513</v>
      </c>
    </row>
    <row r="49" spans="2:13" ht="27.75" customHeight="1" x14ac:dyDescent="0.15">
      <c r="B49" s="1244"/>
      <c r="C49" s="1245"/>
      <c r="D49" s="106"/>
      <c r="E49" s="1246" t="s">
        <v>38</v>
      </c>
      <c r="F49" s="1246"/>
      <c r="G49" s="1246"/>
      <c r="H49" s="1247"/>
      <c r="I49" s="107" t="s">
        <v>513</v>
      </c>
      <c r="J49" s="108" t="s">
        <v>513</v>
      </c>
      <c r="K49" s="108" t="s">
        <v>513</v>
      </c>
      <c r="L49" s="108" t="s">
        <v>513</v>
      </c>
      <c r="M49" s="109" t="s">
        <v>513</v>
      </c>
    </row>
    <row r="50" spans="2:13" ht="27.75" customHeight="1" x14ac:dyDescent="0.15">
      <c r="B50" s="1240" t="s">
        <v>39</v>
      </c>
      <c r="C50" s="1241"/>
      <c r="D50" s="112"/>
      <c r="E50" s="1246" t="s">
        <v>40</v>
      </c>
      <c r="F50" s="1246"/>
      <c r="G50" s="1246"/>
      <c r="H50" s="1247"/>
      <c r="I50" s="107">
        <v>6890</v>
      </c>
      <c r="J50" s="108">
        <v>6880</v>
      </c>
      <c r="K50" s="108">
        <v>6374</v>
      </c>
      <c r="L50" s="108">
        <v>6463</v>
      </c>
      <c r="M50" s="109">
        <v>6265</v>
      </c>
    </row>
    <row r="51" spans="2:13" ht="27.75" customHeight="1" x14ac:dyDescent="0.15">
      <c r="B51" s="1242"/>
      <c r="C51" s="1243"/>
      <c r="D51" s="106"/>
      <c r="E51" s="1246" t="s">
        <v>41</v>
      </c>
      <c r="F51" s="1246"/>
      <c r="G51" s="1246"/>
      <c r="H51" s="1247"/>
      <c r="I51" s="107">
        <v>782</v>
      </c>
      <c r="J51" s="108">
        <v>642</v>
      </c>
      <c r="K51" s="108">
        <v>576</v>
      </c>
      <c r="L51" s="108">
        <v>558</v>
      </c>
      <c r="M51" s="109">
        <v>505</v>
      </c>
    </row>
    <row r="52" spans="2:13" ht="27.75" customHeight="1" x14ac:dyDescent="0.15">
      <c r="B52" s="1244"/>
      <c r="C52" s="1245"/>
      <c r="D52" s="106"/>
      <c r="E52" s="1246" t="s">
        <v>42</v>
      </c>
      <c r="F52" s="1246"/>
      <c r="G52" s="1246"/>
      <c r="H52" s="1247"/>
      <c r="I52" s="107">
        <v>14686</v>
      </c>
      <c r="J52" s="108">
        <v>13775</v>
      </c>
      <c r="K52" s="108">
        <v>13845</v>
      </c>
      <c r="L52" s="108">
        <v>13166</v>
      </c>
      <c r="M52" s="109">
        <v>12737</v>
      </c>
    </row>
    <row r="53" spans="2:13" ht="27.75" customHeight="1" thickBot="1" x14ac:dyDescent="0.2">
      <c r="B53" s="1248" t="s">
        <v>43</v>
      </c>
      <c r="C53" s="1249"/>
      <c r="D53" s="113"/>
      <c r="E53" s="1250" t="s">
        <v>44</v>
      </c>
      <c r="F53" s="1250"/>
      <c r="G53" s="1250"/>
      <c r="H53" s="1251"/>
      <c r="I53" s="114">
        <v>-361</v>
      </c>
      <c r="J53" s="115">
        <v>-234</v>
      </c>
      <c r="K53" s="115">
        <v>-657</v>
      </c>
      <c r="L53" s="115">
        <v>-944</v>
      </c>
      <c r="M53" s="116">
        <v>-1745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HPZPRxTEb4oD2Q5Saj993CaMWHPftIiDqJ2C5nGn4I1uS5XGT00Tv2sxkF+hLdxHartW1QJO0XG4yyG+ap1CQ==" saltValue="RmuUvbOrBgjXozxHfsET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47</v>
      </c>
      <c r="D55" s="1267"/>
      <c r="E55" s="1268"/>
      <c r="F55" s="128">
        <v>3370</v>
      </c>
      <c r="G55" s="128">
        <v>3170</v>
      </c>
      <c r="H55" s="129">
        <v>2781</v>
      </c>
    </row>
    <row r="56" spans="2:8" ht="52.5" customHeight="1" x14ac:dyDescent="0.15">
      <c r="B56" s="130"/>
      <c r="C56" s="1269" t="s">
        <v>48</v>
      </c>
      <c r="D56" s="1269"/>
      <c r="E56" s="1270"/>
      <c r="F56" s="131">
        <v>434</v>
      </c>
      <c r="G56" s="131">
        <v>434</v>
      </c>
      <c r="H56" s="132">
        <v>434</v>
      </c>
    </row>
    <row r="57" spans="2:8" ht="53.25" customHeight="1" x14ac:dyDescent="0.15">
      <c r="B57" s="130"/>
      <c r="C57" s="1271" t="s">
        <v>49</v>
      </c>
      <c r="D57" s="1271"/>
      <c r="E57" s="1272"/>
      <c r="F57" s="133">
        <v>3590</v>
      </c>
      <c r="G57" s="133">
        <v>3749</v>
      </c>
      <c r="H57" s="134">
        <v>3967</v>
      </c>
    </row>
    <row r="58" spans="2:8" ht="45.75" customHeight="1" x14ac:dyDescent="0.15">
      <c r="B58" s="135"/>
      <c r="C58" s="1259" t="s">
        <v>592</v>
      </c>
      <c r="D58" s="1260"/>
      <c r="E58" s="1261"/>
      <c r="F58" s="136">
        <v>1665</v>
      </c>
      <c r="G58" s="136">
        <v>1629</v>
      </c>
      <c r="H58" s="137">
        <v>1622</v>
      </c>
    </row>
    <row r="59" spans="2:8" ht="45.75" customHeight="1" x14ac:dyDescent="0.15">
      <c r="B59" s="135"/>
      <c r="C59" s="1259" t="s">
        <v>593</v>
      </c>
      <c r="D59" s="1260"/>
      <c r="E59" s="1261"/>
      <c r="F59" s="136">
        <v>912</v>
      </c>
      <c r="G59" s="136">
        <v>912</v>
      </c>
      <c r="H59" s="137">
        <v>912</v>
      </c>
    </row>
    <row r="60" spans="2:8" ht="45.75" customHeight="1" x14ac:dyDescent="0.15">
      <c r="B60" s="135"/>
      <c r="C60" s="1259" t="s">
        <v>594</v>
      </c>
      <c r="D60" s="1260"/>
      <c r="E60" s="1261"/>
      <c r="F60" s="136" t="s">
        <v>595</v>
      </c>
      <c r="G60" s="136">
        <v>300</v>
      </c>
      <c r="H60" s="137">
        <v>600</v>
      </c>
    </row>
    <row r="61" spans="2:8" ht="45.75" customHeight="1" x14ac:dyDescent="0.15">
      <c r="B61" s="135"/>
      <c r="C61" s="1259" t="s">
        <v>596</v>
      </c>
      <c r="D61" s="1260"/>
      <c r="E61" s="1261"/>
      <c r="F61" s="136">
        <v>489</v>
      </c>
      <c r="G61" s="136">
        <v>482</v>
      </c>
      <c r="H61" s="137">
        <v>485</v>
      </c>
    </row>
    <row r="62" spans="2:8" ht="45.75" customHeight="1" thickBot="1" x14ac:dyDescent="0.2">
      <c r="B62" s="138"/>
      <c r="C62" s="1262" t="s">
        <v>597</v>
      </c>
      <c r="D62" s="1263"/>
      <c r="E62" s="1264"/>
      <c r="F62" s="139">
        <v>339</v>
      </c>
      <c r="G62" s="139">
        <v>269</v>
      </c>
      <c r="H62" s="140">
        <v>204</v>
      </c>
    </row>
    <row r="63" spans="2:8" ht="52.5" customHeight="1" thickBot="1" x14ac:dyDescent="0.2">
      <c r="B63" s="141"/>
      <c r="C63" s="1265" t="s">
        <v>50</v>
      </c>
      <c r="D63" s="1265"/>
      <c r="E63" s="1266"/>
      <c r="F63" s="142">
        <v>7393</v>
      </c>
      <c r="G63" s="142">
        <v>7353</v>
      </c>
      <c r="H63" s="143">
        <v>7182</v>
      </c>
    </row>
    <row r="64" spans="2:8" ht="15" customHeight="1" x14ac:dyDescent="0.15"/>
  </sheetData>
  <sheetProtection algorithmName="SHA-512" hashValue="JB6ErRmYK3qhOoXhCoSurwWeFpUWJylGs3X5NH3475DfDmI9s1RMw9t+OBGMM2a3dGJ/KVsPLfnzGhCw6HnP9w==" saltValue="382/o31daYbOtAA/hpIj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105394</v>
      </c>
      <c r="E3" s="162"/>
      <c r="F3" s="163">
        <v>67293</v>
      </c>
      <c r="G3" s="164"/>
      <c r="H3" s="165"/>
    </row>
    <row r="4" spans="1:8" x14ac:dyDescent="0.15">
      <c r="A4" s="166"/>
      <c r="B4" s="167"/>
      <c r="C4" s="168"/>
      <c r="D4" s="169">
        <v>61681</v>
      </c>
      <c r="E4" s="170"/>
      <c r="F4" s="171">
        <v>35076</v>
      </c>
      <c r="G4" s="172"/>
      <c r="H4" s="173"/>
    </row>
    <row r="5" spans="1:8" x14ac:dyDescent="0.15">
      <c r="A5" s="154" t="s">
        <v>546</v>
      </c>
      <c r="B5" s="159"/>
      <c r="C5" s="160"/>
      <c r="D5" s="161">
        <v>90221</v>
      </c>
      <c r="E5" s="162"/>
      <c r="F5" s="163">
        <v>67343</v>
      </c>
      <c r="G5" s="164"/>
      <c r="H5" s="165"/>
    </row>
    <row r="6" spans="1:8" x14ac:dyDescent="0.15">
      <c r="A6" s="166"/>
      <c r="B6" s="167"/>
      <c r="C6" s="168"/>
      <c r="D6" s="169">
        <v>62446</v>
      </c>
      <c r="E6" s="170"/>
      <c r="F6" s="171">
        <v>32865</v>
      </c>
      <c r="G6" s="172"/>
      <c r="H6" s="173"/>
    </row>
    <row r="7" spans="1:8" x14ac:dyDescent="0.15">
      <c r="A7" s="154" t="s">
        <v>547</v>
      </c>
      <c r="B7" s="159"/>
      <c r="C7" s="160"/>
      <c r="D7" s="161">
        <v>93763</v>
      </c>
      <c r="E7" s="162"/>
      <c r="F7" s="163">
        <v>73475</v>
      </c>
      <c r="G7" s="164"/>
      <c r="H7" s="165"/>
    </row>
    <row r="8" spans="1:8" x14ac:dyDescent="0.15">
      <c r="A8" s="166"/>
      <c r="B8" s="167"/>
      <c r="C8" s="168"/>
      <c r="D8" s="169">
        <v>50892</v>
      </c>
      <c r="E8" s="170"/>
      <c r="F8" s="171">
        <v>43072</v>
      </c>
      <c r="G8" s="172"/>
      <c r="H8" s="173"/>
    </row>
    <row r="9" spans="1:8" x14ac:dyDescent="0.15">
      <c r="A9" s="154" t="s">
        <v>548</v>
      </c>
      <c r="B9" s="159"/>
      <c r="C9" s="160"/>
      <c r="D9" s="161">
        <v>95779</v>
      </c>
      <c r="E9" s="162"/>
      <c r="F9" s="163">
        <v>87464</v>
      </c>
      <c r="G9" s="164"/>
      <c r="H9" s="165"/>
    </row>
    <row r="10" spans="1:8" x14ac:dyDescent="0.15">
      <c r="A10" s="166"/>
      <c r="B10" s="167"/>
      <c r="C10" s="168"/>
      <c r="D10" s="169">
        <v>45348</v>
      </c>
      <c r="E10" s="170"/>
      <c r="F10" s="171">
        <v>47479</v>
      </c>
      <c r="G10" s="172"/>
      <c r="H10" s="173"/>
    </row>
    <row r="11" spans="1:8" x14ac:dyDescent="0.15">
      <c r="A11" s="154" t="s">
        <v>549</v>
      </c>
      <c r="B11" s="159"/>
      <c r="C11" s="160"/>
      <c r="D11" s="161">
        <v>109804</v>
      </c>
      <c r="E11" s="162"/>
      <c r="F11" s="163">
        <v>96248</v>
      </c>
      <c r="G11" s="164"/>
      <c r="H11" s="165"/>
    </row>
    <row r="12" spans="1:8" x14ac:dyDescent="0.15">
      <c r="A12" s="166"/>
      <c r="B12" s="167"/>
      <c r="C12" s="174"/>
      <c r="D12" s="169">
        <v>64670</v>
      </c>
      <c r="E12" s="170"/>
      <c r="F12" s="171">
        <v>55768</v>
      </c>
      <c r="G12" s="172"/>
      <c r="H12" s="173"/>
    </row>
    <row r="13" spans="1:8" x14ac:dyDescent="0.15">
      <c r="A13" s="154"/>
      <c r="B13" s="159"/>
      <c r="C13" s="175"/>
      <c r="D13" s="176">
        <v>98992</v>
      </c>
      <c r="E13" s="177"/>
      <c r="F13" s="178">
        <v>78365</v>
      </c>
      <c r="G13" s="179"/>
      <c r="H13" s="165"/>
    </row>
    <row r="14" spans="1:8" x14ac:dyDescent="0.15">
      <c r="A14" s="166"/>
      <c r="B14" s="167"/>
      <c r="C14" s="168"/>
      <c r="D14" s="169">
        <v>57007</v>
      </c>
      <c r="E14" s="170"/>
      <c r="F14" s="171">
        <v>42852</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6.19</v>
      </c>
      <c r="C19" s="180">
        <f>ROUND(VALUE(SUBSTITUTE(実質収支比率等に係る経年分析!G$48,"▲","-")),2)</f>
        <v>6.87</v>
      </c>
      <c r="D19" s="180">
        <f>ROUND(VALUE(SUBSTITUTE(実質収支比率等に係る経年分析!H$48,"▲","-")),2)</f>
        <v>5.47</v>
      </c>
      <c r="E19" s="180">
        <f>ROUND(VALUE(SUBSTITUTE(実質収支比率等に係る経年分析!I$48,"▲","-")),2)</f>
        <v>5.61</v>
      </c>
      <c r="F19" s="180">
        <f>ROUND(VALUE(SUBSTITUTE(実質収支比率等に係る経年分析!J$48,"▲","-")),2)</f>
        <v>4.1500000000000004</v>
      </c>
    </row>
    <row r="20" spans="1:11" x14ac:dyDescent="0.15">
      <c r="A20" s="180" t="s">
        <v>54</v>
      </c>
      <c r="B20" s="180">
        <f>ROUND(VALUE(SUBSTITUTE(実質収支比率等に係る経年分析!F$47,"▲","-")),2)</f>
        <v>42.29</v>
      </c>
      <c r="C20" s="180">
        <f>ROUND(VALUE(SUBSTITUTE(実質収支比率等に係る経年分析!G$47,"▲","-")),2)</f>
        <v>41.05</v>
      </c>
      <c r="D20" s="180">
        <f>ROUND(VALUE(SUBSTITUTE(実質収支比率等に係る経年分析!H$47,"▲","-")),2)</f>
        <v>37.14</v>
      </c>
      <c r="E20" s="180">
        <f>ROUND(VALUE(SUBSTITUTE(実質収支比率等に係る経年分析!I$47,"▲","-")),2)</f>
        <v>35.549999999999997</v>
      </c>
      <c r="F20" s="180">
        <f>ROUND(VALUE(SUBSTITUTE(実質収支比率等に係る経年分析!J$47,"▲","-")),2)</f>
        <v>30.59</v>
      </c>
    </row>
    <row r="21" spans="1:11" x14ac:dyDescent="0.15">
      <c r="A21" s="180" t="s">
        <v>55</v>
      </c>
      <c r="B21" s="180">
        <f>IF(ISNUMBER(VALUE(SUBSTITUTE(実質収支比率等に係る経年分析!F$49,"▲","-"))),ROUND(VALUE(SUBSTITUTE(実質収支比率等に係る経年分析!F$49,"▲","-")),2),NA())</f>
        <v>-1.37</v>
      </c>
      <c r="C21" s="180">
        <f>IF(ISNUMBER(VALUE(SUBSTITUTE(実質収支比率等に係る経年分析!G$49,"▲","-"))),ROUND(VALUE(SUBSTITUTE(実質収支比率等に係る経年分析!G$49,"▲","-")),2),NA())</f>
        <v>-5.5</v>
      </c>
      <c r="D21" s="180">
        <f>IF(ISNUMBER(VALUE(SUBSTITUTE(実質収支比率等に係る経年分析!H$49,"▲","-"))),ROUND(VALUE(SUBSTITUTE(実質収支比率等に係る経年分析!H$49,"▲","-")),2),NA())</f>
        <v>-9.5399999999999991</v>
      </c>
      <c r="E21" s="180">
        <f>IF(ISNUMBER(VALUE(SUBSTITUTE(実質収支比率等に係る経年分析!I$49,"▲","-"))),ROUND(VALUE(SUBSTITUTE(実質収支比率等に係る経年分析!I$49,"▲","-")),2),NA())</f>
        <v>-4.99</v>
      </c>
      <c r="F21" s="180">
        <f>IF(ISNUMBER(VALUE(SUBSTITUTE(実質収支比率等に係る経年分析!J$49,"▲","-"))),ROUND(VALUE(SUBSTITUTE(実質収支比率等に係る経年分析!J$49,"▲","-")),2),NA())</f>
        <v>-8.5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4.8499999999999996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1834</v>
      </c>
      <c r="E42" s="182"/>
      <c r="F42" s="182"/>
      <c r="G42" s="182">
        <f>'実質公債費比率（分子）の構造'!L$52</f>
        <v>1787</v>
      </c>
      <c r="H42" s="182"/>
      <c r="I42" s="182"/>
      <c r="J42" s="182">
        <f>'実質公債費比率（分子）の構造'!M$52</f>
        <v>1757</v>
      </c>
      <c r="K42" s="182"/>
      <c r="L42" s="182"/>
      <c r="M42" s="182">
        <f>'実質公債費比率（分子）の構造'!N$52</f>
        <v>1716</v>
      </c>
      <c r="N42" s="182"/>
      <c r="O42" s="182"/>
      <c r="P42" s="182">
        <f>'実質公債費比率（分子）の構造'!O$52</f>
        <v>1709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126</v>
      </c>
      <c r="C44" s="182"/>
      <c r="D44" s="182"/>
      <c r="E44" s="182">
        <f>'実質公債費比率（分子）の構造'!L$50</f>
        <v>120</v>
      </c>
      <c r="F44" s="182"/>
      <c r="G44" s="182"/>
      <c r="H44" s="182">
        <f>'実質公債費比率（分子）の構造'!M$50</f>
        <v>12</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14</v>
      </c>
      <c r="C45" s="182"/>
      <c r="D45" s="182"/>
      <c r="E45" s="182">
        <f>'実質公債費比率（分子）の構造'!L$49</f>
        <v>16</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66</v>
      </c>
      <c r="B46" s="182">
        <f>'実質公債費比率（分子）の構造'!K$48</f>
        <v>454</v>
      </c>
      <c r="C46" s="182"/>
      <c r="D46" s="182"/>
      <c r="E46" s="182">
        <f>'実質公債費比率（分子）の構造'!L$48</f>
        <v>484</v>
      </c>
      <c r="F46" s="182"/>
      <c r="G46" s="182"/>
      <c r="H46" s="182">
        <f>'実質公債費比率（分子）の構造'!M$48</f>
        <v>452</v>
      </c>
      <c r="I46" s="182"/>
      <c r="J46" s="182"/>
      <c r="K46" s="182">
        <f>'実質公債費比率（分子）の構造'!N$48</f>
        <v>389</v>
      </c>
      <c r="L46" s="182"/>
      <c r="M46" s="182"/>
      <c r="N46" s="182">
        <f>'実質公債費比率（分子）の構造'!O$48</f>
        <v>366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2129</v>
      </c>
      <c r="C49" s="182"/>
      <c r="D49" s="182"/>
      <c r="E49" s="182">
        <f>'実質公債費比率（分子）の構造'!L$45</f>
        <v>2114</v>
      </c>
      <c r="F49" s="182"/>
      <c r="G49" s="182"/>
      <c r="H49" s="182">
        <f>'実質公債費比率（分子）の構造'!M$45</f>
        <v>2115</v>
      </c>
      <c r="I49" s="182"/>
      <c r="J49" s="182"/>
      <c r="K49" s="182">
        <f>'実質公債費比率（分子）の構造'!N$45</f>
        <v>2181</v>
      </c>
      <c r="L49" s="182"/>
      <c r="M49" s="182"/>
      <c r="N49" s="182">
        <f>'実質公債費比率（分子）の構造'!O$45</f>
        <v>2170</v>
      </c>
      <c r="O49" s="182"/>
      <c r="P49" s="182"/>
    </row>
    <row r="50" spans="1:16" x14ac:dyDescent="0.15">
      <c r="A50" s="182" t="s">
        <v>70</v>
      </c>
      <c r="B50" s="182" t="e">
        <f>NA()</f>
        <v>#N/A</v>
      </c>
      <c r="C50" s="182">
        <f>IF(ISNUMBER('実質公債費比率（分子）の構造'!K$53),'実質公債費比率（分子）の構造'!K$53,NA())</f>
        <v>889</v>
      </c>
      <c r="D50" s="182" t="e">
        <f>NA()</f>
        <v>#N/A</v>
      </c>
      <c r="E50" s="182" t="e">
        <f>NA()</f>
        <v>#N/A</v>
      </c>
      <c r="F50" s="182">
        <f>IF(ISNUMBER('実質公債費比率（分子）の構造'!L$53),'実質公債費比率（分子）の構造'!L$53,NA())</f>
        <v>947</v>
      </c>
      <c r="G50" s="182" t="e">
        <f>NA()</f>
        <v>#N/A</v>
      </c>
      <c r="H50" s="182" t="e">
        <f>NA()</f>
        <v>#N/A</v>
      </c>
      <c r="I50" s="182">
        <f>IF(ISNUMBER('実質公債費比率（分子）の構造'!M$53),'実質公債費比率（分子）の構造'!M$53,NA())</f>
        <v>838</v>
      </c>
      <c r="J50" s="182" t="e">
        <f>NA()</f>
        <v>#N/A</v>
      </c>
      <c r="K50" s="182" t="e">
        <f>NA()</f>
        <v>#N/A</v>
      </c>
      <c r="L50" s="182">
        <f>IF(ISNUMBER('実質公債費比率（分子）の構造'!N$53),'実質公債費比率（分子）の構造'!N$53,NA())</f>
        <v>870</v>
      </c>
      <c r="M50" s="182" t="e">
        <f>NA()</f>
        <v>#N/A</v>
      </c>
      <c r="N50" s="182" t="e">
        <f>NA()</f>
        <v>#N/A</v>
      </c>
      <c r="O50" s="182">
        <f>IF(ISNUMBER('実質公債費比率（分子）の構造'!O$53),'実質公債費比率（分子）の構造'!O$53,NA())</f>
        <v>843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14686</v>
      </c>
      <c r="E56" s="181"/>
      <c r="F56" s="181"/>
      <c r="G56" s="181">
        <f>'将来負担比率（分子）の構造'!J$52</f>
        <v>13775</v>
      </c>
      <c r="H56" s="181"/>
      <c r="I56" s="181"/>
      <c r="J56" s="181">
        <f>'将来負担比率（分子）の構造'!K$52</f>
        <v>13845</v>
      </c>
      <c r="K56" s="181"/>
      <c r="L56" s="181"/>
      <c r="M56" s="181">
        <f>'将来負担比率（分子）の構造'!L$52</f>
        <v>13166</v>
      </c>
      <c r="N56" s="181"/>
      <c r="O56" s="181"/>
      <c r="P56" s="181">
        <f>'将来負担比率（分子）の構造'!M$52</f>
        <v>12737</v>
      </c>
    </row>
    <row r="57" spans="1:16" x14ac:dyDescent="0.15">
      <c r="A57" s="181" t="s">
        <v>41</v>
      </c>
      <c r="B57" s="181"/>
      <c r="C57" s="181"/>
      <c r="D57" s="181">
        <f>'将来負担比率（分子）の構造'!I$51</f>
        <v>782</v>
      </c>
      <c r="E57" s="181"/>
      <c r="F57" s="181"/>
      <c r="G57" s="181">
        <f>'将来負担比率（分子）の構造'!J$51</f>
        <v>642</v>
      </c>
      <c r="H57" s="181"/>
      <c r="I57" s="181"/>
      <c r="J57" s="181">
        <f>'将来負担比率（分子）の構造'!K$51</f>
        <v>576</v>
      </c>
      <c r="K57" s="181"/>
      <c r="L57" s="181"/>
      <c r="M57" s="181">
        <f>'将来負担比率（分子）の構造'!L$51</f>
        <v>558</v>
      </c>
      <c r="N57" s="181"/>
      <c r="O57" s="181"/>
      <c r="P57" s="181">
        <f>'将来負担比率（分子）の構造'!M$51</f>
        <v>505</v>
      </c>
    </row>
    <row r="58" spans="1:16" x14ac:dyDescent="0.15">
      <c r="A58" s="181" t="s">
        <v>40</v>
      </c>
      <c r="B58" s="181"/>
      <c r="C58" s="181"/>
      <c r="D58" s="181">
        <f>'将来負担比率（分子）の構造'!I$50</f>
        <v>6890</v>
      </c>
      <c r="E58" s="181"/>
      <c r="F58" s="181"/>
      <c r="G58" s="181">
        <f>'将来負担比率（分子）の構造'!J$50</f>
        <v>6880</v>
      </c>
      <c r="H58" s="181"/>
      <c r="I58" s="181"/>
      <c r="J58" s="181">
        <f>'将来負担比率（分子）の構造'!K$50</f>
        <v>6374</v>
      </c>
      <c r="K58" s="181"/>
      <c r="L58" s="181"/>
      <c r="M58" s="181">
        <f>'将来負担比率（分子）の構造'!L$50</f>
        <v>6463</v>
      </c>
      <c r="N58" s="181"/>
      <c r="O58" s="181"/>
      <c r="P58" s="181">
        <f>'将来負担比率（分子）の構造'!M$50</f>
        <v>6265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v>
      </c>
      <c r="C61" s="181"/>
      <c r="D61" s="181"/>
      <c r="E61" s="181">
        <f>'将来負担比率（分子）の構造'!J$46</f>
        <v>1</v>
      </c>
      <c r="F61" s="181"/>
      <c r="G61" s="181"/>
      <c r="H61" s="181">
        <f>'将来負担比率（分子）の構造'!K$46</f>
        <v>147</v>
      </c>
      <c r="I61" s="181"/>
      <c r="J61" s="181"/>
      <c r="K61" s="181">
        <f>'将来負担比率（分子）の構造'!L$46</f>
        <v>433</v>
      </c>
      <c r="L61" s="181"/>
      <c r="M61" s="181"/>
      <c r="N61" s="181" t="str">
        <f>'将来負担比率（分子）の構造'!M$46</f>
        <v>-</v>
      </c>
      <c r="O61" s="181"/>
      <c r="P61" s="181"/>
    </row>
    <row r="62" spans="1:16" x14ac:dyDescent="0.15">
      <c r="A62" s="181" t="s">
        <v>34</v>
      </c>
      <c r="B62" s="181">
        <f>'将来負担比率（分子）の構造'!I$45</f>
        <v>4002</v>
      </c>
      <c r="C62" s="181"/>
      <c r="D62" s="181"/>
      <c r="E62" s="181">
        <f>'将来負担比率（分子）の構造'!J$45</f>
        <v>3946</v>
      </c>
      <c r="F62" s="181"/>
      <c r="G62" s="181"/>
      <c r="H62" s="181">
        <f>'将来負担比率（分子）の構造'!K$45</f>
        <v>4033</v>
      </c>
      <c r="I62" s="181"/>
      <c r="J62" s="181"/>
      <c r="K62" s="181">
        <f>'将来負担比率（分子）の構造'!L$45</f>
        <v>3990</v>
      </c>
      <c r="L62" s="181"/>
      <c r="M62" s="181"/>
      <c r="N62" s="181">
        <f>'将来負担比率（分子）の構造'!M$45</f>
        <v>3958</v>
      </c>
      <c r="O62" s="181"/>
      <c r="P62" s="181"/>
    </row>
    <row r="63" spans="1:16" x14ac:dyDescent="0.15">
      <c r="A63" s="181" t="s">
        <v>33</v>
      </c>
      <c r="B63" s="181">
        <f>'将来負担比率（分子）の構造'!I$44</f>
        <v>279</v>
      </c>
      <c r="C63" s="181"/>
      <c r="D63" s="181"/>
      <c r="E63" s="181">
        <f>'将来負担比率（分子）の構造'!J$44</f>
        <v>465</v>
      </c>
      <c r="F63" s="181"/>
      <c r="G63" s="181"/>
      <c r="H63" s="181">
        <f>'将来負担比率（分子）の構造'!K$44</f>
        <v>441</v>
      </c>
      <c r="I63" s="181"/>
      <c r="J63" s="181"/>
      <c r="K63" s="181">
        <f>'将来負担比率（分子）の構造'!L$44</f>
        <v>395</v>
      </c>
      <c r="L63" s="181"/>
      <c r="M63" s="181"/>
      <c r="N63" s="181">
        <f>'将来負担比率（分子）の構造'!M$44</f>
        <v>367</v>
      </c>
      <c r="O63" s="181"/>
      <c r="P63" s="181"/>
    </row>
    <row r="64" spans="1:16" x14ac:dyDescent="0.15">
      <c r="A64" s="181" t="s">
        <v>32</v>
      </c>
      <c r="B64" s="181">
        <f>'将来負担比率（分子）の構造'!I$43</f>
        <v>4495</v>
      </c>
      <c r="C64" s="181"/>
      <c r="D64" s="181"/>
      <c r="E64" s="181">
        <f>'将来負担比率（分子）の構造'!J$43</f>
        <v>4335</v>
      </c>
      <c r="F64" s="181"/>
      <c r="G64" s="181"/>
      <c r="H64" s="181">
        <f>'将来負担比率（分子）の構造'!K$43</f>
        <v>4144</v>
      </c>
      <c r="I64" s="181"/>
      <c r="J64" s="181"/>
      <c r="K64" s="181">
        <f>'将来負担比率（分子）の構造'!L$43</f>
        <v>4020</v>
      </c>
      <c r="L64" s="181"/>
      <c r="M64" s="181"/>
      <c r="N64" s="181">
        <f>'将来負担比率（分子）の構造'!M$43</f>
        <v>3730</v>
      </c>
      <c r="O64" s="181"/>
      <c r="P64" s="181"/>
    </row>
    <row r="65" spans="1:16" x14ac:dyDescent="0.15">
      <c r="A65" s="181" t="s">
        <v>31</v>
      </c>
      <c r="B65" s="181">
        <f>'将来負担比率（分子）の構造'!I$42</f>
        <v>299</v>
      </c>
      <c r="C65" s="181"/>
      <c r="D65" s="181"/>
      <c r="E65" s="181">
        <f>'将来負担比率（分子）の構造'!J$42</f>
        <v>138</v>
      </c>
      <c r="F65" s="181"/>
      <c r="G65" s="181"/>
      <c r="H65" s="181">
        <f>'将来負担比率（分子）の構造'!K$42</f>
        <v>12</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12916</v>
      </c>
      <c r="C66" s="181"/>
      <c r="D66" s="181"/>
      <c r="E66" s="181">
        <f>'将来負担比率（分子）の構造'!J$41</f>
        <v>12179</v>
      </c>
      <c r="F66" s="181"/>
      <c r="G66" s="181"/>
      <c r="H66" s="181">
        <f>'将来負担比率（分子）の構造'!K$41</f>
        <v>11359</v>
      </c>
      <c r="I66" s="181"/>
      <c r="J66" s="181"/>
      <c r="K66" s="181">
        <f>'将来負担比率（分子）の構造'!L$41</f>
        <v>10407</v>
      </c>
      <c r="L66" s="181"/>
      <c r="M66" s="181"/>
      <c r="N66" s="181">
        <f>'将来負担比率（分子）の構造'!M$41</f>
        <v>9709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3370</v>
      </c>
      <c r="C72" s="185">
        <f>基金残高に係る経年分析!G55</f>
        <v>3170</v>
      </c>
      <c r="D72" s="185">
        <f>基金残高に係る経年分析!H55</f>
        <v>2781</v>
      </c>
    </row>
    <row r="73" spans="1:16" x14ac:dyDescent="0.15">
      <c r="A73" s="184" t="s">
        <v>77</v>
      </c>
      <c r="B73" s="185">
        <f>基金残高に係る経年分析!F56</f>
        <v>434</v>
      </c>
      <c r="C73" s="185">
        <f>基金残高に係る経年分析!G56</f>
        <v>434</v>
      </c>
      <c r="D73" s="185">
        <f>基金残高に係る経年分析!H56</f>
        <v>434</v>
      </c>
    </row>
    <row r="74" spans="1:16" x14ac:dyDescent="0.15">
      <c r="A74" s="184" t="s">
        <v>78</v>
      </c>
      <c r="B74" s="185">
        <f>基金残高に係る経年分析!F57</f>
        <v>3590</v>
      </c>
      <c r="C74" s="185">
        <f>基金残高に係る経年分析!G57</f>
        <v>3749</v>
      </c>
      <c r="D74" s="185">
        <f>基金残高に係る経年分析!H57</f>
        <v>3967</v>
      </c>
    </row>
  </sheetData>
  <sheetProtection algorithmName="SHA-512" hashValue="I7JSWmItOWv90Pch9RgZYd1gC6cOF0dadCvcpDF8UCFP1i3u/lEStYbB5kFJeGlbz4Z4Y9mVkynhjcCw26RqOg==" saltValue="2oTXO7z10BnTkn4bpjVw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3394139</v>
      </c>
      <c r="S5" s="698"/>
      <c r="T5" s="698"/>
      <c r="U5" s="698"/>
      <c r="V5" s="698"/>
      <c r="W5" s="698"/>
      <c r="X5" s="698"/>
      <c r="Y5" s="741"/>
      <c r="Z5" s="759">
        <v>20.3</v>
      </c>
      <c r="AA5" s="759"/>
      <c r="AB5" s="759"/>
      <c r="AC5" s="759"/>
      <c r="AD5" s="760">
        <v>3321068</v>
      </c>
      <c r="AE5" s="760"/>
      <c r="AF5" s="760"/>
      <c r="AG5" s="760"/>
      <c r="AH5" s="760"/>
      <c r="AI5" s="760"/>
      <c r="AJ5" s="760"/>
      <c r="AK5" s="760"/>
      <c r="AL5" s="742">
        <v>38.1</v>
      </c>
      <c r="AM5" s="715"/>
      <c r="AN5" s="715"/>
      <c r="AO5" s="743"/>
      <c r="AP5" s="710" t="s">
        <v>226</v>
      </c>
      <c r="AQ5" s="711"/>
      <c r="AR5" s="711"/>
      <c r="AS5" s="711"/>
      <c r="AT5" s="711"/>
      <c r="AU5" s="711"/>
      <c r="AV5" s="711"/>
      <c r="AW5" s="711"/>
      <c r="AX5" s="711"/>
      <c r="AY5" s="711"/>
      <c r="AZ5" s="711"/>
      <c r="BA5" s="711"/>
      <c r="BB5" s="711"/>
      <c r="BC5" s="711"/>
      <c r="BD5" s="711"/>
      <c r="BE5" s="711"/>
      <c r="BF5" s="712"/>
      <c r="BG5" s="642">
        <v>3253843</v>
      </c>
      <c r="BH5" s="643"/>
      <c r="BI5" s="643"/>
      <c r="BJ5" s="643"/>
      <c r="BK5" s="643"/>
      <c r="BL5" s="643"/>
      <c r="BM5" s="643"/>
      <c r="BN5" s="644"/>
      <c r="BO5" s="675">
        <v>95.9</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207222</v>
      </c>
      <c r="S6" s="643"/>
      <c r="T6" s="643"/>
      <c r="U6" s="643"/>
      <c r="V6" s="643"/>
      <c r="W6" s="643"/>
      <c r="X6" s="643"/>
      <c r="Y6" s="644"/>
      <c r="Z6" s="675">
        <v>1.2</v>
      </c>
      <c r="AA6" s="675"/>
      <c r="AB6" s="675"/>
      <c r="AC6" s="675"/>
      <c r="AD6" s="676">
        <v>207222</v>
      </c>
      <c r="AE6" s="676"/>
      <c r="AF6" s="676"/>
      <c r="AG6" s="676"/>
      <c r="AH6" s="676"/>
      <c r="AI6" s="676"/>
      <c r="AJ6" s="676"/>
      <c r="AK6" s="676"/>
      <c r="AL6" s="645">
        <v>2.4</v>
      </c>
      <c r="AM6" s="646"/>
      <c r="AN6" s="646"/>
      <c r="AO6" s="677"/>
      <c r="AP6" s="639" t="s">
        <v>232</v>
      </c>
      <c r="AQ6" s="640"/>
      <c r="AR6" s="640"/>
      <c r="AS6" s="640"/>
      <c r="AT6" s="640"/>
      <c r="AU6" s="640"/>
      <c r="AV6" s="640"/>
      <c r="AW6" s="640"/>
      <c r="AX6" s="640"/>
      <c r="AY6" s="640"/>
      <c r="AZ6" s="640"/>
      <c r="BA6" s="640"/>
      <c r="BB6" s="640"/>
      <c r="BC6" s="640"/>
      <c r="BD6" s="640"/>
      <c r="BE6" s="640"/>
      <c r="BF6" s="641"/>
      <c r="BG6" s="642">
        <v>3253843</v>
      </c>
      <c r="BH6" s="643"/>
      <c r="BI6" s="643"/>
      <c r="BJ6" s="643"/>
      <c r="BK6" s="643"/>
      <c r="BL6" s="643"/>
      <c r="BM6" s="643"/>
      <c r="BN6" s="644"/>
      <c r="BO6" s="675">
        <v>95.9</v>
      </c>
      <c r="BP6" s="675"/>
      <c r="BQ6" s="675"/>
      <c r="BR6" s="675"/>
      <c r="BS6" s="676" t="s">
        <v>130</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126139</v>
      </c>
      <c r="CS6" s="643"/>
      <c r="CT6" s="643"/>
      <c r="CU6" s="643"/>
      <c r="CV6" s="643"/>
      <c r="CW6" s="643"/>
      <c r="CX6" s="643"/>
      <c r="CY6" s="644"/>
      <c r="CZ6" s="742">
        <v>0.8</v>
      </c>
      <c r="DA6" s="715"/>
      <c r="DB6" s="715"/>
      <c r="DC6" s="745"/>
      <c r="DD6" s="648" t="s">
        <v>227</v>
      </c>
      <c r="DE6" s="643"/>
      <c r="DF6" s="643"/>
      <c r="DG6" s="643"/>
      <c r="DH6" s="643"/>
      <c r="DI6" s="643"/>
      <c r="DJ6" s="643"/>
      <c r="DK6" s="643"/>
      <c r="DL6" s="643"/>
      <c r="DM6" s="643"/>
      <c r="DN6" s="643"/>
      <c r="DO6" s="643"/>
      <c r="DP6" s="644"/>
      <c r="DQ6" s="648">
        <v>126139</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1534</v>
      </c>
      <c r="S7" s="643"/>
      <c r="T7" s="643"/>
      <c r="U7" s="643"/>
      <c r="V7" s="643"/>
      <c r="W7" s="643"/>
      <c r="X7" s="643"/>
      <c r="Y7" s="644"/>
      <c r="Z7" s="675">
        <v>0</v>
      </c>
      <c r="AA7" s="675"/>
      <c r="AB7" s="675"/>
      <c r="AC7" s="675"/>
      <c r="AD7" s="676">
        <v>1534</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794540</v>
      </c>
      <c r="BH7" s="643"/>
      <c r="BI7" s="643"/>
      <c r="BJ7" s="643"/>
      <c r="BK7" s="643"/>
      <c r="BL7" s="643"/>
      <c r="BM7" s="643"/>
      <c r="BN7" s="644"/>
      <c r="BO7" s="675">
        <v>23.4</v>
      </c>
      <c r="BP7" s="675"/>
      <c r="BQ7" s="675"/>
      <c r="BR7" s="675"/>
      <c r="BS7" s="676" t="s">
        <v>130</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3503825</v>
      </c>
      <c r="CS7" s="643"/>
      <c r="CT7" s="643"/>
      <c r="CU7" s="643"/>
      <c r="CV7" s="643"/>
      <c r="CW7" s="643"/>
      <c r="CX7" s="643"/>
      <c r="CY7" s="644"/>
      <c r="CZ7" s="675">
        <v>22</v>
      </c>
      <c r="DA7" s="675"/>
      <c r="DB7" s="675"/>
      <c r="DC7" s="675"/>
      <c r="DD7" s="648">
        <v>63184</v>
      </c>
      <c r="DE7" s="643"/>
      <c r="DF7" s="643"/>
      <c r="DG7" s="643"/>
      <c r="DH7" s="643"/>
      <c r="DI7" s="643"/>
      <c r="DJ7" s="643"/>
      <c r="DK7" s="643"/>
      <c r="DL7" s="643"/>
      <c r="DM7" s="643"/>
      <c r="DN7" s="643"/>
      <c r="DO7" s="643"/>
      <c r="DP7" s="644"/>
      <c r="DQ7" s="648">
        <v>1395276</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6577</v>
      </c>
      <c r="S8" s="643"/>
      <c r="T8" s="643"/>
      <c r="U8" s="643"/>
      <c r="V8" s="643"/>
      <c r="W8" s="643"/>
      <c r="X8" s="643"/>
      <c r="Y8" s="644"/>
      <c r="Z8" s="675">
        <v>0</v>
      </c>
      <c r="AA8" s="675"/>
      <c r="AB8" s="675"/>
      <c r="AC8" s="675"/>
      <c r="AD8" s="676">
        <v>6577</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33447</v>
      </c>
      <c r="BH8" s="643"/>
      <c r="BI8" s="643"/>
      <c r="BJ8" s="643"/>
      <c r="BK8" s="643"/>
      <c r="BL8" s="643"/>
      <c r="BM8" s="643"/>
      <c r="BN8" s="644"/>
      <c r="BO8" s="675">
        <v>1</v>
      </c>
      <c r="BP8" s="675"/>
      <c r="BQ8" s="675"/>
      <c r="BR8" s="675"/>
      <c r="BS8" s="648" t="s">
        <v>130</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2864257</v>
      </c>
      <c r="CS8" s="643"/>
      <c r="CT8" s="643"/>
      <c r="CU8" s="643"/>
      <c r="CV8" s="643"/>
      <c r="CW8" s="643"/>
      <c r="CX8" s="643"/>
      <c r="CY8" s="644"/>
      <c r="CZ8" s="675">
        <v>18</v>
      </c>
      <c r="DA8" s="675"/>
      <c r="DB8" s="675"/>
      <c r="DC8" s="675"/>
      <c r="DD8" s="648">
        <v>97177</v>
      </c>
      <c r="DE8" s="643"/>
      <c r="DF8" s="643"/>
      <c r="DG8" s="643"/>
      <c r="DH8" s="643"/>
      <c r="DI8" s="643"/>
      <c r="DJ8" s="643"/>
      <c r="DK8" s="643"/>
      <c r="DL8" s="643"/>
      <c r="DM8" s="643"/>
      <c r="DN8" s="643"/>
      <c r="DO8" s="643"/>
      <c r="DP8" s="644"/>
      <c r="DQ8" s="648">
        <v>1634677</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7977</v>
      </c>
      <c r="S9" s="643"/>
      <c r="T9" s="643"/>
      <c r="U9" s="643"/>
      <c r="V9" s="643"/>
      <c r="W9" s="643"/>
      <c r="X9" s="643"/>
      <c r="Y9" s="644"/>
      <c r="Z9" s="675">
        <v>0</v>
      </c>
      <c r="AA9" s="675"/>
      <c r="AB9" s="675"/>
      <c r="AC9" s="675"/>
      <c r="AD9" s="676">
        <v>7977</v>
      </c>
      <c r="AE9" s="676"/>
      <c r="AF9" s="676"/>
      <c r="AG9" s="676"/>
      <c r="AH9" s="676"/>
      <c r="AI9" s="676"/>
      <c r="AJ9" s="676"/>
      <c r="AK9" s="676"/>
      <c r="AL9" s="645">
        <v>0.1</v>
      </c>
      <c r="AM9" s="646"/>
      <c r="AN9" s="646"/>
      <c r="AO9" s="677"/>
      <c r="AP9" s="639" t="s">
        <v>241</v>
      </c>
      <c r="AQ9" s="640"/>
      <c r="AR9" s="640"/>
      <c r="AS9" s="640"/>
      <c r="AT9" s="640"/>
      <c r="AU9" s="640"/>
      <c r="AV9" s="640"/>
      <c r="AW9" s="640"/>
      <c r="AX9" s="640"/>
      <c r="AY9" s="640"/>
      <c r="AZ9" s="640"/>
      <c r="BA9" s="640"/>
      <c r="BB9" s="640"/>
      <c r="BC9" s="640"/>
      <c r="BD9" s="640"/>
      <c r="BE9" s="640"/>
      <c r="BF9" s="641"/>
      <c r="BG9" s="642">
        <v>630181</v>
      </c>
      <c r="BH9" s="643"/>
      <c r="BI9" s="643"/>
      <c r="BJ9" s="643"/>
      <c r="BK9" s="643"/>
      <c r="BL9" s="643"/>
      <c r="BM9" s="643"/>
      <c r="BN9" s="644"/>
      <c r="BO9" s="675">
        <v>18.600000000000001</v>
      </c>
      <c r="BP9" s="675"/>
      <c r="BQ9" s="675"/>
      <c r="BR9" s="675"/>
      <c r="BS9" s="648" t="s">
        <v>227</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959128</v>
      </c>
      <c r="CS9" s="643"/>
      <c r="CT9" s="643"/>
      <c r="CU9" s="643"/>
      <c r="CV9" s="643"/>
      <c r="CW9" s="643"/>
      <c r="CX9" s="643"/>
      <c r="CY9" s="644"/>
      <c r="CZ9" s="675">
        <v>6</v>
      </c>
      <c r="DA9" s="675"/>
      <c r="DB9" s="675"/>
      <c r="DC9" s="675"/>
      <c r="DD9" s="648">
        <v>105500</v>
      </c>
      <c r="DE9" s="643"/>
      <c r="DF9" s="643"/>
      <c r="DG9" s="643"/>
      <c r="DH9" s="643"/>
      <c r="DI9" s="643"/>
      <c r="DJ9" s="643"/>
      <c r="DK9" s="643"/>
      <c r="DL9" s="643"/>
      <c r="DM9" s="643"/>
      <c r="DN9" s="643"/>
      <c r="DO9" s="643"/>
      <c r="DP9" s="644"/>
      <c r="DQ9" s="648">
        <v>772127</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227</v>
      </c>
      <c r="S10" s="643"/>
      <c r="T10" s="643"/>
      <c r="U10" s="643"/>
      <c r="V10" s="643"/>
      <c r="W10" s="643"/>
      <c r="X10" s="643"/>
      <c r="Y10" s="644"/>
      <c r="Z10" s="675" t="s">
        <v>227</v>
      </c>
      <c r="AA10" s="675"/>
      <c r="AB10" s="675"/>
      <c r="AC10" s="675"/>
      <c r="AD10" s="676" t="s">
        <v>227</v>
      </c>
      <c r="AE10" s="676"/>
      <c r="AF10" s="676"/>
      <c r="AG10" s="676"/>
      <c r="AH10" s="676"/>
      <c r="AI10" s="676"/>
      <c r="AJ10" s="676"/>
      <c r="AK10" s="676"/>
      <c r="AL10" s="645" t="s">
        <v>130</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72512</v>
      </c>
      <c r="BH10" s="643"/>
      <c r="BI10" s="643"/>
      <c r="BJ10" s="643"/>
      <c r="BK10" s="643"/>
      <c r="BL10" s="643"/>
      <c r="BM10" s="643"/>
      <c r="BN10" s="644"/>
      <c r="BO10" s="675">
        <v>2.1</v>
      </c>
      <c r="BP10" s="675"/>
      <c r="BQ10" s="675"/>
      <c r="BR10" s="675"/>
      <c r="BS10" s="648" t="s">
        <v>227</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16105</v>
      </c>
      <c r="CS10" s="643"/>
      <c r="CT10" s="643"/>
      <c r="CU10" s="643"/>
      <c r="CV10" s="643"/>
      <c r="CW10" s="643"/>
      <c r="CX10" s="643"/>
      <c r="CY10" s="644"/>
      <c r="CZ10" s="675">
        <v>0.1</v>
      </c>
      <c r="DA10" s="675"/>
      <c r="DB10" s="675"/>
      <c r="DC10" s="675"/>
      <c r="DD10" s="648" t="s">
        <v>130</v>
      </c>
      <c r="DE10" s="643"/>
      <c r="DF10" s="643"/>
      <c r="DG10" s="643"/>
      <c r="DH10" s="643"/>
      <c r="DI10" s="643"/>
      <c r="DJ10" s="643"/>
      <c r="DK10" s="643"/>
      <c r="DL10" s="643"/>
      <c r="DM10" s="643"/>
      <c r="DN10" s="643"/>
      <c r="DO10" s="643"/>
      <c r="DP10" s="644"/>
      <c r="DQ10" s="648">
        <v>105</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434969</v>
      </c>
      <c r="S11" s="643"/>
      <c r="T11" s="643"/>
      <c r="U11" s="643"/>
      <c r="V11" s="643"/>
      <c r="W11" s="643"/>
      <c r="X11" s="643"/>
      <c r="Y11" s="644"/>
      <c r="Z11" s="645">
        <v>2.6</v>
      </c>
      <c r="AA11" s="646"/>
      <c r="AB11" s="646"/>
      <c r="AC11" s="647"/>
      <c r="AD11" s="648">
        <v>434969</v>
      </c>
      <c r="AE11" s="643"/>
      <c r="AF11" s="643"/>
      <c r="AG11" s="643"/>
      <c r="AH11" s="643"/>
      <c r="AI11" s="643"/>
      <c r="AJ11" s="643"/>
      <c r="AK11" s="644"/>
      <c r="AL11" s="645">
        <v>5</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58400</v>
      </c>
      <c r="BH11" s="643"/>
      <c r="BI11" s="643"/>
      <c r="BJ11" s="643"/>
      <c r="BK11" s="643"/>
      <c r="BL11" s="643"/>
      <c r="BM11" s="643"/>
      <c r="BN11" s="644"/>
      <c r="BO11" s="675">
        <v>1.7</v>
      </c>
      <c r="BP11" s="675"/>
      <c r="BQ11" s="675"/>
      <c r="BR11" s="675"/>
      <c r="BS11" s="648" t="s">
        <v>130</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648204</v>
      </c>
      <c r="CS11" s="643"/>
      <c r="CT11" s="643"/>
      <c r="CU11" s="643"/>
      <c r="CV11" s="643"/>
      <c r="CW11" s="643"/>
      <c r="CX11" s="643"/>
      <c r="CY11" s="644"/>
      <c r="CZ11" s="675">
        <v>4.0999999999999996</v>
      </c>
      <c r="DA11" s="675"/>
      <c r="DB11" s="675"/>
      <c r="DC11" s="675"/>
      <c r="DD11" s="648">
        <v>265068</v>
      </c>
      <c r="DE11" s="643"/>
      <c r="DF11" s="643"/>
      <c r="DG11" s="643"/>
      <c r="DH11" s="643"/>
      <c r="DI11" s="643"/>
      <c r="DJ11" s="643"/>
      <c r="DK11" s="643"/>
      <c r="DL11" s="643"/>
      <c r="DM11" s="643"/>
      <c r="DN11" s="643"/>
      <c r="DO11" s="643"/>
      <c r="DP11" s="644"/>
      <c r="DQ11" s="648">
        <v>362519</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v>10232</v>
      </c>
      <c r="S12" s="643"/>
      <c r="T12" s="643"/>
      <c r="U12" s="643"/>
      <c r="V12" s="643"/>
      <c r="W12" s="643"/>
      <c r="X12" s="643"/>
      <c r="Y12" s="644"/>
      <c r="Z12" s="675">
        <v>0.1</v>
      </c>
      <c r="AA12" s="675"/>
      <c r="AB12" s="675"/>
      <c r="AC12" s="675"/>
      <c r="AD12" s="676">
        <v>10232</v>
      </c>
      <c r="AE12" s="676"/>
      <c r="AF12" s="676"/>
      <c r="AG12" s="676"/>
      <c r="AH12" s="676"/>
      <c r="AI12" s="676"/>
      <c r="AJ12" s="676"/>
      <c r="AK12" s="676"/>
      <c r="AL12" s="645">
        <v>0.1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2265341</v>
      </c>
      <c r="BH12" s="643"/>
      <c r="BI12" s="643"/>
      <c r="BJ12" s="643"/>
      <c r="BK12" s="643"/>
      <c r="BL12" s="643"/>
      <c r="BM12" s="643"/>
      <c r="BN12" s="644"/>
      <c r="BO12" s="675">
        <v>66.7</v>
      </c>
      <c r="BP12" s="675"/>
      <c r="BQ12" s="675"/>
      <c r="BR12" s="675"/>
      <c r="BS12" s="648" t="s">
        <v>227</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1118214</v>
      </c>
      <c r="CS12" s="643"/>
      <c r="CT12" s="643"/>
      <c r="CU12" s="643"/>
      <c r="CV12" s="643"/>
      <c r="CW12" s="643"/>
      <c r="CX12" s="643"/>
      <c r="CY12" s="644"/>
      <c r="CZ12" s="675">
        <v>7</v>
      </c>
      <c r="DA12" s="675"/>
      <c r="DB12" s="675"/>
      <c r="DC12" s="675"/>
      <c r="DD12" s="648">
        <v>103311</v>
      </c>
      <c r="DE12" s="643"/>
      <c r="DF12" s="643"/>
      <c r="DG12" s="643"/>
      <c r="DH12" s="643"/>
      <c r="DI12" s="643"/>
      <c r="DJ12" s="643"/>
      <c r="DK12" s="643"/>
      <c r="DL12" s="643"/>
      <c r="DM12" s="643"/>
      <c r="DN12" s="643"/>
      <c r="DO12" s="643"/>
      <c r="DP12" s="644"/>
      <c r="DQ12" s="648">
        <v>907303</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227</v>
      </c>
      <c r="S13" s="643"/>
      <c r="T13" s="643"/>
      <c r="U13" s="643"/>
      <c r="V13" s="643"/>
      <c r="W13" s="643"/>
      <c r="X13" s="643"/>
      <c r="Y13" s="644"/>
      <c r="Z13" s="675" t="s">
        <v>227</v>
      </c>
      <c r="AA13" s="675"/>
      <c r="AB13" s="675"/>
      <c r="AC13" s="675"/>
      <c r="AD13" s="676" t="s">
        <v>227</v>
      </c>
      <c r="AE13" s="676"/>
      <c r="AF13" s="676"/>
      <c r="AG13" s="676"/>
      <c r="AH13" s="676"/>
      <c r="AI13" s="676"/>
      <c r="AJ13" s="676"/>
      <c r="AK13" s="676"/>
      <c r="AL13" s="645" t="s">
        <v>227</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2197916</v>
      </c>
      <c r="BH13" s="643"/>
      <c r="BI13" s="643"/>
      <c r="BJ13" s="643"/>
      <c r="BK13" s="643"/>
      <c r="BL13" s="643"/>
      <c r="BM13" s="643"/>
      <c r="BN13" s="644"/>
      <c r="BO13" s="675">
        <v>64.8</v>
      </c>
      <c r="BP13" s="675"/>
      <c r="BQ13" s="675"/>
      <c r="BR13" s="675"/>
      <c r="BS13" s="648" t="s">
        <v>227</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1555626</v>
      </c>
      <c r="CS13" s="643"/>
      <c r="CT13" s="643"/>
      <c r="CU13" s="643"/>
      <c r="CV13" s="643"/>
      <c r="CW13" s="643"/>
      <c r="CX13" s="643"/>
      <c r="CY13" s="644"/>
      <c r="CZ13" s="675">
        <v>9.8000000000000007</v>
      </c>
      <c r="DA13" s="675"/>
      <c r="DB13" s="675"/>
      <c r="DC13" s="675"/>
      <c r="DD13" s="648">
        <v>645211</v>
      </c>
      <c r="DE13" s="643"/>
      <c r="DF13" s="643"/>
      <c r="DG13" s="643"/>
      <c r="DH13" s="643"/>
      <c r="DI13" s="643"/>
      <c r="DJ13" s="643"/>
      <c r="DK13" s="643"/>
      <c r="DL13" s="643"/>
      <c r="DM13" s="643"/>
      <c r="DN13" s="643"/>
      <c r="DO13" s="643"/>
      <c r="DP13" s="644"/>
      <c r="DQ13" s="648">
        <v>916924</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227</v>
      </c>
      <c r="S14" s="643"/>
      <c r="T14" s="643"/>
      <c r="U14" s="643"/>
      <c r="V14" s="643"/>
      <c r="W14" s="643"/>
      <c r="X14" s="643"/>
      <c r="Y14" s="644"/>
      <c r="Z14" s="675" t="s">
        <v>227</v>
      </c>
      <c r="AA14" s="675"/>
      <c r="AB14" s="675"/>
      <c r="AC14" s="675"/>
      <c r="AD14" s="676" t="s">
        <v>130</v>
      </c>
      <c r="AE14" s="676"/>
      <c r="AF14" s="676"/>
      <c r="AG14" s="676"/>
      <c r="AH14" s="676"/>
      <c r="AI14" s="676"/>
      <c r="AJ14" s="676"/>
      <c r="AK14" s="676"/>
      <c r="AL14" s="645" t="s">
        <v>130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80652</v>
      </c>
      <c r="BH14" s="643"/>
      <c r="BI14" s="643"/>
      <c r="BJ14" s="643"/>
      <c r="BK14" s="643"/>
      <c r="BL14" s="643"/>
      <c r="BM14" s="643"/>
      <c r="BN14" s="644"/>
      <c r="BO14" s="675">
        <v>2.4</v>
      </c>
      <c r="BP14" s="675"/>
      <c r="BQ14" s="675"/>
      <c r="BR14" s="675"/>
      <c r="BS14" s="648" t="s">
        <v>227</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735388</v>
      </c>
      <c r="CS14" s="643"/>
      <c r="CT14" s="643"/>
      <c r="CU14" s="643"/>
      <c r="CV14" s="643"/>
      <c r="CW14" s="643"/>
      <c r="CX14" s="643"/>
      <c r="CY14" s="644"/>
      <c r="CZ14" s="675">
        <v>4.5999999999999996</v>
      </c>
      <c r="DA14" s="675"/>
      <c r="DB14" s="675"/>
      <c r="DC14" s="675"/>
      <c r="DD14" s="648">
        <v>285636</v>
      </c>
      <c r="DE14" s="643"/>
      <c r="DF14" s="643"/>
      <c r="DG14" s="643"/>
      <c r="DH14" s="643"/>
      <c r="DI14" s="643"/>
      <c r="DJ14" s="643"/>
      <c r="DK14" s="643"/>
      <c r="DL14" s="643"/>
      <c r="DM14" s="643"/>
      <c r="DN14" s="643"/>
      <c r="DO14" s="643"/>
      <c r="DP14" s="644"/>
      <c r="DQ14" s="648">
        <v>456348</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227</v>
      </c>
      <c r="S15" s="643"/>
      <c r="T15" s="643"/>
      <c r="U15" s="643"/>
      <c r="V15" s="643"/>
      <c r="W15" s="643"/>
      <c r="X15" s="643"/>
      <c r="Y15" s="644"/>
      <c r="Z15" s="675" t="s">
        <v>227</v>
      </c>
      <c r="AA15" s="675"/>
      <c r="AB15" s="675"/>
      <c r="AC15" s="675"/>
      <c r="AD15" s="676" t="s">
        <v>130</v>
      </c>
      <c r="AE15" s="676"/>
      <c r="AF15" s="676"/>
      <c r="AG15" s="676"/>
      <c r="AH15" s="676"/>
      <c r="AI15" s="676"/>
      <c r="AJ15" s="676"/>
      <c r="AK15" s="676"/>
      <c r="AL15" s="645" t="s">
        <v>227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113310</v>
      </c>
      <c r="BH15" s="643"/>
      <c r="BI15" s="643"/>
      <c r="BJ15" s="643"/>
      <c r="BK15" s="643"/>
      <c r="BL15" s="643"/>
      <c r="BM15" s="643"/>
      <c r="BN15" s="644"/>
      <c r="BO15" s="675">
        <v>3.3</v>
      </c>
      <c r="BP15" s="675"/>
      <c r="BQ15" s="675"/>
      <c r="BR15" s="675"/>
      <c r="BS15" s="648" t="s">
        <v>130</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2005626</v>
      </c>
      <c r="CS15" s="643"/>
      <c r="CT15" s="643"/>
      <c r="CU15" s="643"/>
      <c r="CV15" s="643"/>
      <c r="CW15" s="643"/>
      <c r="CX15" s="643"/>
      <c r="CY15" s="644"/>
      <c r="CZ15" s="675">
        <v>12.6</v>
      </c>
      <c r="DA15" s="675"/>
      <c r="DB15" s="675"/>
      <c r="DC15" s="675"/>
      <c r="DD15" s="648">
        <v>442343</v>
      </c>
      <c r="DE15" s="643"/>
      <c r="DF15" s="643"/>
      <c r="DG15" s="643"/>
      <c r="DH15" s="643"/>
      <c r="DI15" s="643"/>
      <c r="DJ15" s="643"/>
      <c r="DK15" s="643"/>
      <c r="DL15" s="643"/>
      <c r="DM15" s="643"/>
      <c r="DN15" s="643"/>
      <c r="DO15" s="643"/>
      <c r="DP15" s="644"/>
      <c r="DQ15" s="648">
        <v>1594832</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18370</v>
      </c>
      <c r="S16" s="643"/>
      <c r="T16" s="643"/>
      <c r="U16" s="643"/>
      <c r="V16" s="643"/>
      <c r="W16" s="643"/>
      <c r="X16" s="643"/>
      <c r="Y16" s="644"/>
      <c r="Z16" s="675">
        <v>0.1</v>
      </c>
      <c r="AA16" s="675"/>
      <c r="AB16" s="675"/>
      <c r="AC16" s="675"/>
      <c r="AD16" s="676">
        <v>18370</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227</v>
      </c>
      <c r="BH16" s="643"/>
      <c r="BI16" s="643"/>
      <c r="BJ16" s="643"/>
      <c r="BK16" s="643"/>
      <c r="BL16" s="643"/>
      <c r="BM16" s="643"/>
      <c r="BN16" s="644"/>
      <c r="BO16" s="675" t="s">
        <v>130</v>
      </c>
      <c r="BP16" s="675"/>
      <c r="BQ16" s="675"/>
      <c r="BR16" s="675"/>
      <c r="BS16" s="648" t="s">
        <v>130</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v>234843</v>
      </c>
      <c r="CS16" s="643"/>
      <c r="CT16" s="643"/>
      <c r="CU16" s="643"/>
      <c r="CV16" s="643"/>
      <c r="CW16" s="643"/>
      <c r="CX16" s="643"/>
      <c r="CY16" s="644"/>
      <c r="CZ16" s="675">
        <v>1.5</v>
      </c>
      <c r="DA16" s="675"/>
      <c r="DB16" s="675"/>
      <c r="DC16" s="675"/>
      <c r="DD16" s="648" t="s">
        <v>227</v>
      </c>
      <c r="DE16" s="643"/>
      <c r="DF16" s="643"/>
      <c r="DG16" s="643"/>
      <c r="DH16" s="643"/>
      <c r="DI16" s="643"/>
      <c r="DJ16" s="643"/>
      <c r="DK16" s="643"/>
      <c r="DL16" s="643"/>
      <c r="DM16" s="643"/>
      <c r="DN16" s="643"/>
      <c r="DO16" s="643"/>
      <c r="DP16" s="644"/>
      <c r="DQ16" s="648">
        <v>100286</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12470</v>
      </c>
      <c r="S17" s="643"/>
      <c r="T17" s="643"/>
      <c r="U17" s="643"/>
      <c r="V17" s="643"/>
      <c r="W17" s="643"/>
      <c r="X17" s="643"/>
      <c r="Y17" s="644"/>
      <c r="Z17" s="675">
        <v>0.1</v>
      </c>
      <c r="AA17" s="675"/>
      <c r="AB17" s="675"/>
      <c r="AC17" s="675"/>
      <c r="AD17" s="676">
        <v>12470</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130</v>
      </c>
      <c r="BP17" s="675"/>
      <c r="BQ17" s="675"/>
      <c r="BR17" s="675"/>
      <c r="BS17" s="648" t="s">
        <v>130</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2169515</v>
      </c>
      <c r="CS17" s="643"/>
      <c r="CT17" s="643"/>
      <c r="CU17" s="643"/>
      <c r="CV17" s="643"/>
      <c r="CW17" s="643"/>
      <c r="CX17" s="643"/>
      <c r="CY17" s="644"/>
      <c r="CZ17" s="675">
        <v>13.6</v>
      </c>
      <c r="DA17" s="675"/>
      <c r="DB17" s="675"/>
      <c r="DC17" s="675"/>
      <c r="DD17" s="648" t="s">
        <v>227</v>
      </c>
      <c r="DE17" s="643"/>
      <c r="DF17" s="643"/>
      <c r="DG17" s="643"/>
      <c r="DH17" s="643"/>
      <c r="DI17" s="643"/>
      <c r="DJ17" s="643"/>
      <c r="DK17" s="643"/>
      <c r="DL17" s="643"/>
      <c r="DM17" s="643"/>
      <c r="DN17" s="643"/>
      <c r="DO17" s="643"/>
      <c r="DP17" s="644"/>
      <c r="DQ17" s="648">
        <v>2161560</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16888</v>
      </c>
      <c r="S18" s="643"/>
      <c r="T18" s="643"/>
      <c r="U18" s="643"/>
      <c r="V18" s="643"/>
      <c r="W18" s="643"/>
      <c r="X18" s="643"/>
      <c r="Y18" s="644"/>
      <c r="Z18" s="675">
        <v>0.1</v>
      </c>
      <c r="AA18" s="675"/>
      <c r="AB18" s="675"/>
      <c r="AC18" s="675"/>
      <c r="AD18" s="676">
        <v>16888</v>
      </c>
      <c r="AE18" s="676"/>
      <c r="AF18" s="676"/>
      <c r="AG18" s="676"/>
      <c r="AH18" s="676"/>
      <c r="AI18" s="676"/>
      <c r="AJ18" s="676"/>
      <c r="AK18" s="676"/>
      <c r="AL18" s="645">
        <v>0.2</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130</v>
      </c>
      <c r="BP18" s="675"/>
      <c r="BQ18" s="675"/>
      <c r="BR18" s="675"/>
      <c r="BS18" s="648" t="s">
        <v>227</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227</v>
      </c>
      <c r="CS18" s="643"/>
      <c r="CT18" s="643"/>
      <c r="CU18" s="643"/>
      <c r="CV18" s="643"/>
      <c r="CW18" s="643"/>
      <c r="CX18" s="643"/>
      <c r="CY18" s="644"/>
      <c r="CZ18" s="675" t="s">
        <v>130</v>
      </c>
      <c r="DA18" s="675"/>
      <c r="DB18" s="675"/>
      <c r="DC18" s="675"/>
      <c r="DD18" s="648" t="s">
        <v>130</v>
      </c>
      <c r="DE18" s="643"/>
      <c r="DF18" s="643"/>
      <c r="DG18" s="643"/>
      <c r="DH18" s="643"/>
      <c r="DI18" s="643"/>
      <c r="DJ18" s="643"/>
      <c r="DK18" s="643"/>
      <c r="DL18" s="643"/>
      <c r="DM18" s="643"/>
      <c r="DN18" s="643"/>
      <c r="DO18" s="643"/>
      <c r="DP18" s="644"/>
      <c r="DQ18" s="648" t="s">
        <v>227</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6570</v>
      </c>
      <c r="S19" s="643"/>
      <c r="T19" s="643"/>
      <c r="U19" s="643"/>
      <c r="V19" s="643"/>
      <c r="W19" s="643"/>
      <c r="X19" s="643"/>
      <c r="Y19" s="644"/>
      <c r="Z19" s="675">
        <v>0</v>
      </c>
      <c r="AA19" s="675"/>
      <c r="AB19" s="675"/>
      <c r="AC19" s="675"/>
      <c r="AD19" s="676">
        <v>6570</v>
      </c>
      <c r="AE19" s="676"/>
      <c r="AF19" s="676"/>
      <c r="AG19" s="676"/>
      <c r="AH19" s="676"/>
      <c r="AI19" s="676"/>
      <c r="AJ19" s="676"/>
      <c r="AK19" s="676"/>
      <c r="AL19" s="645">
        <v>0.1</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140296</v>
      </c>
      <c r="BH19" s="643"/>
      <c r="BI19" s="643"/>
      <c r="BJ19" s="643"/>
      <c r="BK19" s="643"/>
      <c r="BL19" s="643"/>
      <c r="BM19" s="643"/>
      <c r="BN19" s="644"/>
      <c r="BO19" s="675">
        <v>4.0999999999999996</v>
      </c>
      <c r="BP19" s="675"/>
      <c r="BQ19" s="675"/>
      <c r="BR19" s="675"/>
      <c r="BS19" s="648" t="s">
        <v>130</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130</v>
      </c>
      <c r="CS19" s="643"/>
      <c r="CT19" s="643"/>
      <c r="CU19" s="643"/>
      <c r="CV19" s="643"/>
      <c r="CW19" s="643"/>
      <c r="CX19" s="643"/>
      <c r="CY19" s="644"/>
      <c r="CZ19" s="675" t="s">
        <v>130</v>
      </c>
      <c r="DA19" s="675"/>
      <c r="DB19" s="675"/>
      <c r="DC19" s="675"/>
      <c r="DD19" s="648" t="s">
        <v>227</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8835</v>
      </c>
      <c r="S20" s="643"/>
      <c r="T20" s="643"/>
      <c r="U20" s="643"/>
      <c r="V20" s="643"/>
      <c r="W20" s="643"/>
      <c r="X20" s="643"/>
      <c r="Y20" s="644"/>
      <c r="Z20" s="675">
        <v>0.1</v>
      </c>
      <c r="AA20" s="675"/>
      <c r="AB20" s="675"/>
      <c r="AC20" s="675"/>
      <c r="AD20" s="676">
        <v>8835</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140296</v>
      </c>
      <c r="BH20" s="643"/>
      <c r="BI20" s="643"/>
      <c r="BJ20" s="643"/>
      <c r="BK20" s="643"/>
      <c r="BL20" s="643"/>
      <c r="BM20" s="643"/>
      <c r="BN20" s="644"/>
      <c r="BO20" s="675">
        <v>4.0999999999999996</v>
      </c>
      <c r="BP20" s="675"/>
      <c r="BQ20" s="675"/>
      <c r="BR20" s="675"/>
      <c r="BS20" s="648" t="s">
        <v>130</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15936870</v>
      </c>
      <c r="CS20" s="643"/>
      <c r="CT20" s="643"/>
      <c r="CU20" s="643"/>
      <c r="CV20" s="643"/>
      <c r="CW20" s="643"/>
      <c r="CX20" s="643"/>
      <c r="CY20" s="644"/>
      <c r="CZ20" s="675">
        <v>100</v>
      </c>
      <c r="DA20" s="675"/>
      <c r="DB20" s="675"/>
      <c r="DC20" s="675"/>
      <c r="DD20" s="648">
        <v>2007430</v>
      </c>
      <c r="DE20" s="643"/>
      <c r="DF20" s="643"/>
      <c r="DG20" s="643"/>
      <c r="DH20" s="643"/>
      <c r="DI20" s="643"/>
      <c r="DJ20" s="643"/>
      <c r="DK20" s="643"/>
      <c r="DL20" s="643"/>
      <c r="DM20" s="643"/>
      <c r="DN20" s="643"/>
      <c r="DO20" s="643"/>
      <c r="DP20" s="644"/>
      <c r="DQ20" s="648">
        <v>10428096</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1483</v>
      </c>
      <c r="S21" s="643"/>
      <c r="T21" s="643"/>
      <c r="U21" s="643"/>
      <c r="V21" s="643"/>
      <c r="W21" s="643"/>
      <c r="X21" s="643"/>
      <c r="Y21" s="644"/>
      <c r="Z21" s="675">
        <v>0</v>
      </c>
      <c r="AA21" s="675"/>
      <c r="AB21" s="675"/>
      <c r="AC21" s="675"/>
      <c r="AD21" s="676">
        <v>1483</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67225</v>
      </c>
      <c r="BH21" s="643"/>
      <c r="BI21" s="643"/>
      <c r="BJ21" s="643"/>
      <c r="BK21" s="643"/>
      <c r="BL21" s="643"/>
      <c r="BM21" s="643"/>
      <c r="BN21" s="644"/>
      <c r="BO21" s="675">
        <v>2</v>
      </c>
      <c r="BP21" s="675"/>
      <c r="BQ21" s="675"/>
      <c r="BR21" s="675"/>
      <c r="BS21" s="648" t="s">
        <v>130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4992958</v>
      </c>
      <c r="S22" s="643"/>
      <c r="T22" s="643"/>
      <c r="U22" s="643"/>
      <c r="V22" s="643"/>
      <c r="W22" s="643"/>
      <c r="X22" s="643"/>
      <c r="Y22" s="644"/>
      <c r="Z22" s="675">
        <v>29.8</v>
      </c>
      <c r="AA22" s="675"/>
      <c r="AB22" s="675"/>
      <c r="AC22" s="675"/>
      <c r="AD22" s="676">
        <v>4653366</v>
      </c>
      <c r="AE22" s="676"/>
      <c r="AF22" s="676"/>
      <c r="AG22" s="676"/>
      <c r="AH22" s="676"/>
      <c r="AI22" s="676"/>
      <c r="AJ22" s="676"/>
      <c r="AK22" s="676"/>
      <c r="AL22" s="645">
        <v>53.4</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130</v>
      </c>
      <c r="BH22" s="643"/>
      <c r="BI22" s="643"/>
      <c r="BJ22" s="643"/>
      <c r="BK22" s="643"/>
      <c r="BL22" s="643"/>
      <c r="BM22" s="643"/>
      <c r="BN22" s="644"/>
      <c r="BO22" s="675" t="s">
        <v>227</v>
      </c>
      <c r="BP22" s="675"/>
      <c r="BQ22" s="675"/>
      <c r="BR22" s="675"/>
      <c r="BS22" s="648" t="s">
        <v>227</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4653366</v>
      </c>
      <c r="S23" s="643"/>
      <c r="T23" s="643"/>
      <c r="U23" s="643"/>
      <c r="V23" s="643"/>
      <c r="W23" s="643"/>
      <c r="X23" s="643"/>
      <c r="Y23" s="644"/>
      <c r="Z23" s="675">
        <v>27.8</v>
      </c>
      <c r="AA23" s="675"/>
      <c r="AB23" s="675"/>
      <c r="AC23" s="675"/>
      <c r="AD23" s="676">
        <v>4653366</v>
      </c>
      <c r="AE23" s="676"/>
      <c r="AF23" s="676"/>
      <c r="AG23" s="676"/>
      <c r="AH23" s="676"/>
      <c r="AI23" s="676"/>
      <c r="AJ23" s="676"/>
      <c r="AK23" s="676"/>
      <c r="AL23" s="645">
        <v>53.4</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v>73071</v>
      </c>
      <c r="BH23" s="643"/>
      <c r="BI23" s="643"/>
      <c r="BJ23" s="643"/>
      <c r="BK23" s="643"/>
      <c r="BL23" s="643"/>
      <c r="BM23" s="643"/>
      <c r="BN23" s="644"/>
      <c r="BO23" s="675">
        <v>2.2000000000000002</v>
      </c>
      <c r="BP23" s="675"/>
      <c r="BQ23" s="675"/>
      <c r="BR23" s="675"/>
      <c r="BS23" s="648" t="s">
        <v>130</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339592</v>
      </c>
      <c r="S24" s="643"/>
      <c r="T24" s="643"/>
      <c r="U24" s="643"/>
      <c r="V24" s="643"/>
      <c r="W24" s="643"/>
      <c r="X24" s="643"/>
      <c r="Y24" s="644"/>
      <c r="Z24" s="675">
        <v>2</v>
      </c>
      <c r="AA24" s="675"/>
      <c r="AB24" s="675"/>
      <c r="AC24" s="675"/>
      <c r="AD24" s="676" t="s">
        <v>227</v>
      </c>
      <c r="AE24" s="676"/>
      <c r="AF24" s="676"/>
      <c r="AG24" s="676"/>
      <c r="AH24" s="676"/>
      <c r="AI24" s="676"/>
      <c r="AJ24" s="676"/>
      <c r="AK24" s="676"/>
      <c r="AL24" s="645" t="s">
        <v>130</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130</v>
      </c>
      <c r="BH24" s="643"/>
      <c r="BI24" s="643"/>
      <c r="BJ24" s="643"/>
      <c r="BK24" s="643"/>
      <c r="BL24" s="643"/>
      <c r="BM24" s="643"/>
      <c r="BN24" s="644"/>
      <c r="BO24" s="675" t="s">
        <v>130</v>
      </c>
      <c r="BP24" s="675"/>
      <c r="BQ24" s="675"/>
      <c r="BR24" s="675"/>
      <c r="BS24" s="648" t="s">
        <v>130</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5536271</v>
      </c>
      <c r="CS24" s="698"/>
      <c r="CT24" s="698"/>
      <c r="CU24" s="698"/>
      <c r="CV24" s="698"/>
      <c r="CW24" s="698"/>
      <c r="CX24" s="698"/>
      <c r="CY24" s="741"/>
      <c r="CZ24" s="742">
        <v>34.700000000000003</v>
      </c>
      <c r="DA24" s="715"/>
      <c r="DB24" s="715"/>
      <c r="DC24" s="745"/>
      <c r="DD24" s="740">
        <v>4560850</v>
      </c>
      <c r="DE24" s="698"/>
      <c r="DF24" s="698"/>
      <c r="DG24" s="698"/>
      <c r="DH24" s="698"/>
      <c r="DI24" s="698"/>
      <c r="DJ24" s="698"/>
      <c r="DK24" s="741"/>
      <c r="DL24" s="740">
        <v>4530204</v>
      </c>
      <c r="DM24" s="698"/>
      <c r="DN24" s="698"/>
      <c r="DO24" s="698"/>
      <c r="DP24" s="698"/>
      <c r="DQ24" s="698"/>
      <c r="DR24" s="698"/>
      <c r="DS24" s="698"/>
      <c r="DT24" s="698"/>
      <c r="DU24" s="698"/>
      <c r="DV24" s="741"/>
      <c r="DW24" s="742">
        <v>50</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227</v>
      </c>
      <c r="S25" s="643"/>
      <c r="T25" s="643"/>
      <c r="U25" s="643"/>
      <c r="V25" s="643"/>
      <c r="W25" s="643"/>
      <c r="X25" s="643"/>
      <c r="Y25" s="644"/>
      <c r="Z25" s="675" t="s">
        <v>130</v>
      </c>
      <c r="AA25" s="675"/>
      <c r="AB25" s="675"/>
      <c r="AC25" s="675"/>
      <c r="AD25" s="676" t="s">
        <v>227</v>
      </c>
      <c r="AE25" s="676"/>
      <c r="AF25" s="676"/>
      <c r="AG25" s="676"/>
      <c r="AH25" s="676"/>
      <c r="AI25" s="676"/>
      <c r="AJ25" s="676"/>
      <c r="AK25" s="676"/>
      <c r="AL25" s="645" t="s">
        <v>227</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227</v>
      </c>
      <c r="BH25" s="643"/>
      <c r="BI25" s="643"/>
      <c r="BJ25" s="643"/>
      <c r="BK25" s="643"/>
      <c r="BL25" s="643"/>
      <c r="BM25" s="643"/>
      <c r="BN25" s="644"/>
      <c r="BO25" s="675" t="s">
        <v>130</v>
      </c>
      <c r="BP25" s="675"/>
      <c r="BQ25" s="675"/>
      <c r="BR25" s="675"/>
      <c r="BS25" s="648" t="s">
        <v>130</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2049120</v>
      </c>
      <c r="CS25" s="661"/>
      <c r="CT25" s="661"/>
      <c r="CU25" s="661"/>
      <c r="CV25" s="661"/>
      <c r="CW25" s="661"/>
      <c r="CX25" s="661"/>
      <c r="CY25" s="662"/>
      <c r="CZ25" s="645">
        <v>12.9</v>
      </c>
      <c r="DA25" s="663"/>
      <c r="DB25" s="663"/>
      <c r="DC25" s="664"/>
      <c r="DD25" s="648">
        <v>2011241</v>
      </c>
      <c r="DE25" s="661"/>
      <c r="DF25" s="661"/>
      <c r="DG25" s="661"/>
      <c r="DH25" s="661"/>
      <c r="DI25" s="661"/>
      <c r="DJ25" s="661"/>
      <c r="DK25" s="662"/>
      <c r="DL25" s="648">
        <v>1981671</v>
      </c>
      <c r="DM25" s="661"/>
      <c r="DN25" s="661"/>
      <c r="DO25" s="661"/>
      <c r="DP25" s="661"/>
      <c r="DQ25" s="661"/>
      <c r="DR25" s="661"/>
      <c r="DS25" s="661"/>
      <c r="DT25" s="661"/>
      <c r="DU25" s="661"/>
      <c r="DV25" s="662"/>
      <c r="DW25" s="645">
        <v>21.9</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9103336</v>
      </c>
      <c r="S26" s="643"/>
      <c r="T26" s="643"/>
      <c r="U26" s="643"/>
      <c r="V26" s="643"/>
      <c r="W26" s="643"/>
      <c r="X26" s="643"/>
      <c r="Y26" s="644"/>
      <c r="Z26" s="675">
        <v>54.3</v>
      </c>
      <c r="AA26" s="675"/>
      <c r="AB26" s="675"/>
      <c r="AC26" s="675"/>
      <c r="AD26" s="676">
        <v>8690673</v>
      </c>
      <c r="AE26" s="676"/>
      <c r="AF26" s="676"/>
      <c r="AG26" s="676"/>
      <c r="AH26" s="676"/>
      <c r="AI26" s="676"/>
      <c r="AJ26" s="676"/>
      <c r="AK26" s="676"/>
      <c r="AL26" s="645">
        <v>99.6</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227</v>
      </c>
      <c r="BH26" s="643"/>
      <c r="BI26" s="643"/>
      <c r="BJ26" s="643"/>
      <c r="BK26" s="643"/>
      <c r="BL26" s="643"/>
      <c r="BM26" s="643"/>
      <c r="BN26" s="644"/>
      <c r="BO26" s="675" t="s">
        <v>227</v>
      </c>
      <c r="BP26" s="675"/>
      <c r="BQ26" s="675"/>
      <c r="BR26" s="675"/>
      <c r="BS26" s="648" t="s">
        <v>130</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1305433</v>
      </c>
      <c r="CS26" s="643"/>
      <c r="CT26" s="643"/>
      <c r="CU26" s="643"/>
      <c r="CV26" s="643"/>
      <c r="CW26" s="643"/>
      <c r="CX26" s="643"/>
      <c r="CY26" s="644"/>
      <c r="CZ26" s="645">
        <v>8.1999999999999993</v>
      </c>
      <c r="DA26" s="663"/>
      <c r="DB26" s="663"/>
      <c r="DC26" s="664"/>
      <c r="DD26" s="648">
        <v>1285226</v>
      </c>
      <c r="DE26" s="643"/>
      <c r="DF26" s="643"/>
      <c r="DG26" s="643"/>
      <c r="DH26" s="643"/>
      <c r="DI26" s="643"/>
      <c r="DJ26" s="643"/>
      <c r="DK26" s="644"/>
      <c r="DL26" s="648" t="s">
        <v>130</v>
      </c>
      <c r="DM26" s="643"/>
      <c r="DN26" s="643"/>
      <c r="DO26" s="643"/>
      <c r="DP26" s="643"/>
      <c r="DQ26" s="643"/>
      <c r="DR26" s="643"/>
      <c r="DS26" s="643"/>
      <c r="DT26" s="643"/>
      <c r="DU26" s="643"/>
      <c r="DV26" s="644"/>
      <c r="DW26" s="645" t="s">
        <v>227</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v>4028</v>
      </c>
      <c r="S27" s="643"/>
      <c r="T27" s="643"/>
      <c r="U27" s="643"/>
      <c r="V27" s="643"/>
      <c r="W27" s="643"/>
      <c r="X27" s="643"/>
      <c r="Y27" s="644"/>
      <c r="Z27" s="675">
        <v>0</v>
      </c>
      <c r="AA27" s="675"/>
      <c r="AB27" s="675"/>
      <c r="AC27" s="675"/>
      <c r="AD27" s="676">
        <v>4028</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3394139</v>
      </c>
      <c r="BH27" s="643"/>
      <c r="BI27" s="643"/>
      <c r="BJ27" s="643"/>
      <c r="BK27" s="643"/>
      <c r="BL27" s="643"/>
      <c r="BM27" s="643"/>
      <c r="BN27" s="644"/>
      <c r="BO27" s="675">
        <v>100</v>
      </c>
      <c r="BP27" s="675"/>
      <c r="BQ27" s="675"/>
      <c r="BR27" s="675"/>
      <c r="BS27" s="648" t="s">
        <v>130</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1317636</v>
      </c>
      <c r="CS27" s="661"/>
      <c r="CT27" s="661"/>
      <c r="CU27" s="661"/>
      <c r="CV27" s="661"/>
      <c r="CW27" s="661"/>
      <c r="CX27" s="661"/>
      <c r="CY27" s="662"/>
      <c r="CZ27" s="645">
        <v>8.3000000000000007</v>
      </c>
      <c r="DA27" s="663"/>
      <c r="DB27" s="663"/>
      <c r="DC27" s="664"/>
      <c r="DD27" s="648">
        <v>388049</v>
      </c>
      <c r="DE27" s="661"/>
      <c r="DF27" s="661"/>
      <c r="DG27" s="661"/>
      <c r="DH27" s="661"/>
      <c r="DI27" s="661"/>
      <c r="DJ27" s="661"/>
      <c r="DK27" s="662"/>
      <c r="DL27" s="648">
        <v>386973</v>
      </c>
      <c r="DM27" s="661"/>
      <c r="DN27" s="661"/>
      <c r="DO27" s="661"/>
      <c r="DP27" s="661"/>
      <c r="DQ27" s="661"/>
      <c r="DR27" s="661"/>
      <c r="DS27" s="661"/>
      <c r="DT27" s="661"/>
      <c r="DU27" s="661"/>
      <c r="DV27" s="662"/>
      <c r="DW27" s="645">
        <v>4.3</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16752</v>
      </c>
      <c r="S28" s="643"/>
      <c r="T28" s="643"/>
      <c r="U28" s="643"/>
      <c r="V28" s="643"/>
      <c r="W28" s="643"/>
      <c r="X28" s="643"/>
      <c r="Y28" s="644"/>
      <c r="Z28" s="675">
        <v>0.1</v>
      </c>
      <c r="AA28" s="675"/>
      <c r="AB28" s="675"/>
      <c r="AC28" s="675"/>
      <c r="AD28" s="676" t="s">
        <v>130</v>
      </c>
      <c r="AE28" s="676"/>
      <c r="AF28" s="676"/>
      <c r="AG28" s="676"/>
      <c r="AH28" s="676"/>
      <c r="AI28" s="676"/>
      <c r="AJ28" s="676"/>
      <c r="AK28" s="676"/>
      <c r="AL28" s="645" t="s">
        <v>227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2169515</v>
      </c>
      <c r="CS28" s="643"/>
      <c r="CT28" s="643"/>
      <c r="CU28" s="643"/>
      <c r="CV28" s="643"/>
      <c r="CW28" s="643"/>
      <c r="CX28" s="643"/>
      <c r="CY28" s="644"/>
      <c r="CZ28" s="645">
        <v>13.6</v>
      </c>
      <c r="DA28" s="663"/>
      <c r="DB28" s="663"/>
      <c r="DC28" s="664"/>
      <c r="DD28" s="648">
        <v>2161560</v>
      </c>
      <c r="DE28" s="643"/>
      <c r="DF28" s="643"/>
      <c r="DG28" s="643"/>
      <c r="DH28" s="643"/>
      <c r="DI28" s="643"/>
      <c r="DJ28" s="643"/>
      <c r="DK28" s="644"/>
      <c r="DL28" s="648">
        <v>2161560</v>
      </c>
      <c r="DM28" s="643"/>
      <c r="DN28" s="643"/>
      <c r="DO28" s="643"/>
      <c r="DP28" s="643"/>
      <c r="DQ28" s="643"/>
      <c r="DR28" s="643"/>
      <c r="DS28" s="643"/>
      <c r="DT28" s="643"/>
      <c r="DU28" s="643"/>
      <c r="DV28" s="644"/>
      <c r="DW28" s="645">
        <v>23.9</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137124</v>
      </c>
      <c r="S29" s="643"/>
      <c r="T29" s="643"/>
      <c r="U29" s="643"/>
      <c r="V29" s="643"/>
      <c r="W29" s="643"/>
      <c r="X29" s="643"/>
      <c r="Y29" s="644"/>
      <c r="Z29" s="675">
        <v>0.8</v>
      </c>
      <c r="AA29" s="675"/>
      <c r="AB29" s="675"/>
      <c r="AC29" s="675"/>
      <c r="AD29" s="676">
        <v>9286</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304</v>
      </c>
      <c r="CG29" s="686"/>
      <c r="CH29" s="686"/>
      <c r="CI29" s="686"/>
      <c r="CJ29" s="686"/>
      <c r="CK29" s="686"/>
      <c r="CL29" s="686"/>
      <c r="CM29" s="686"/>
      <c r="CN29" s="686"/>
      <c r="CO29" s="686"/>
      <c r="CP29" s="686"/>
      <c r="CQ29" s="687"/>
      <c r="CR29" s="642">
        <v>2169515</v>
      </c>
      <c r="CS29" s="661"/>
      <c r="CT29" s="661"/>
      <c r="CU29" s="661"/>
      <c r="CV29" s="661"/>
      <c r="CW29" s="661"/>
      <c r="CX29" s="661"/>
      <c r="CY29" s="662"/>
      <c r="CZ29" s="645">
        <v>13.6</v>
      </c>
      <c r="DA29" s="663"/>
      <c r="DB29" s="663"/>
      <c r="DC29" s="664"/>
      <c r="DD29" s="648">
        <v>2161560</v>
      </c>
      <c r="DE29" s="661"/>
      <c r="DF29" s="661"/>
      <c r="DG29" s="661"/>
      <c r="DH29" s="661"/>
      <c r="DI29" s="661"/>
      <c r="DJ29" s="661"/>
      <c r="DK29" s="662"/>
      <c r="DL29" s="648">
        <v>2161560</v>
      </c>
      <c r="DM29" s="661"/>
      <c r="DN29" s="661"/>
      <c r="DO29" s="661"/>
      <c r="DP29" s="661"/>
      <c r="DQ29" s="661"/>
      <c r="DR29" s="661"/>
      <c r="DS29" s="661"/>
      <c r="DT29" s="661"/>
      <c r="DU29" s="661"/>
      <c r="DV29" s="662"/>
      <c r="DW29" s="645">
        <v>23.9</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66598</v>
      </c>
      <c r="S30" s="643"/>
      <c r="T30" s="643"/>
      <c r="U30" s="643"/>
      <c r="V30" s="643"/>
      <c r="W30" s="643"/>
      <c r="X30" s="643"/>
      <c r="Y30" s="644"/>
      <c r="Z30" s="675">
        <v>0.4</v>
      </c>
      <c r="AA30" s="675"/>
      <c r="AB30" s="675"/>
      <c r="AC30" s="675"/>
      <c r="AD30" s="676" t="s">
        <v>227</v>
      </c>
      <c r="AE30" s="676"/>
      <c r="AF30" s="676"/>
      <c r="AG30" s="676"/>
      <c r="AH30" s="676"/>
      <c r="AI30" s="676"/>
      <c r="AJ30" s="676"/>
      <c r="AK30" s="676"/>
      <c r="AL30" s="645" t="s">
        <v>130</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2132417</v>
      </c>
      <c r="CS30" s="643"/>
      <c r="CT30" s="643"/>
      <c r="CU30" s="643"/>
      <c r="CV30" s="643"/>
      <c r="CW30" s="643"/>
      <c r="CX30" s="643"/>
      <c r="CY30" s="644"/>
      <c r="CZ30" s="645">
        <v>13.4</v>
      </c>
      <c r="DA30" s="663"/>
      <c r="DB30" s="663"/>
      <c r="DC30" s="664"/>
      <c r="DD30" s="648">
        <v>2124462</v>
      </c>
      <c r="DE30" s="643"/>
      <c r="DF30" s="643"/>
      <c r="DG30" s="643"/>
      <c r="DH30" s="643"/>
      <c r="DI30" s="643"/>
      <c r="DJ30" s="643"/>
      <c r="DK30" s="644"/>
      <c r="DL30" s="648">
        <v>2124462</v>
      </c>
      <c r="DM30" s="643"/>
      <c r="DN30" s="643"/>
      <c r="DO30" s="643"/>
      <c r="DP30" s="643"/>
      <c r="DQ30" s="643"/>
      <c r="DR30" s="643"/>
      <c r="DS30" s="643"/>
      <c r="DT30" s="643"/>
      <c r="DU30" s="643"/>
      <c r="DV30" s="644"/>
      <c r="DW30" s="645">
        <v>23.5</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3250265</v>
      </c>
      <c r="S31" s="643"/>
      <c r="T31" s="643"/>
      <c r="U31" s="643"/>
      <c r="V31" s="643"/>
      <c r="W31" s="643"/>
      <c r="X31" s="643"/>
      <c r="Y31" s="644"/>
      <c r="Z31" s="675">
        <v>19.399999999999999</v>
      </c>
      <c r="AA31" s="675"/>
      <c r="AB31" s="675"/>
      <c r="AC31" s="675"/>
      <c r="AD31" s="676" t="s">
        <v>227</v>
      </c>
      <c r="AE31" s="676"/>
      <c r="AF31" s="676"/>
      <c r="AG31" s="676"/>
      <c r="AH31" s="676"/>
      <c r="AI31" s="676"/>
      <c r="AJ31" s="676"/>
      <c r="AK31" s="676"/>
      <c r="AL31" s="645" t="s">
        <v>130</v>
      </c>
      <c r="AM31" s="646"/>
      <c r="AN31" s="646"/>
      <c r="AO31" s="677"/>
      <c r="AP31" s="717" t="s">
        <v>310</v>
      </c>
      <c r="AQ31" s="718"/>
      <c r="AR31" s="718"/>
      <c r="AS31" s="718"/>
      <c r="AT31" s="723" t="s">
        <v>311</v>
      </c>
      <c r="AU31" s="231"/>
      <c r="AV31" s="231"/>
      <c r="AW31" s="231"/>
      <c r="AX31" s="710" t="s">
        <v>185</v>
      </c>
      <c r="AY31" s="711"/>
      <c r="AZ31" s="711"/>
      <c r="BA31" s="711"/>
      <c r="BB31" s="711"/>
      <c r="BC31" s="711"/>
      <c r="BD31" s="711"/>
      <c r="BE31" s="711"/>
      <c r="BF31" s="712"/>
      <c r="BG31" s="713">
        <v>95.3</v>
      </c>
      <c r="BH31" s="714"/>
      <c r="BI31" s="714"/>
      <c r="BJ31" s="714"/>
      <c r="BK31" s="714"/>
      <c r="BL31" s="714"/>
      <c r="BM31" s="715">
        <v>82.6</v>
      </c>
      <c r="BN31" s="714"/>
      <c r="BO31" s="714"/>
      <c r="BP31" s="714"/>
      <c r="BQ31" s="716"/>
      <c r="BR31" s="713">
        <v>97.8</v>
      </c>
      <c r="BS31" s="714"/>
      <c r="BT31" s="714"/>
      <c r="BU31" s="714"/>
      <c r="BV31" s="714"/>
      <c r="BW31" s="714"/>
      <c r="BX31" s="715">
        <v>84.6</v>
      </c>
      <c r="BY31" s="714"/>
      <c r="BZ31" s="714"/>
      <c r="CA31" s="714"/>
      <c r="CB31" s="716"/>
      <c r="CD31" s="733"/>
      <c r="CE31" s="734"/>
      <c r="CF31" s="689" t="s">
        <v>312</v>
      </c>
      <c r="CG31" s="686"/>
      <c r="CH31" s="686"/>
      <c r="CI31" s="686"/>
      <c r="CJ31" s="686"/>
      <c r="CK31" s="686"/>
      <c r="CL31" s="686"/>
      <c r="CM31" s="686"/>
      <c r="CN31" s="686"/>
      <c r="CO31" s="686"/>
      <c r="CP31" s="686"/>
      <c r="CQ31" s="687"/>
      <c r="CR31" s="642">
        <v>37098</v>
      </c>
      <c r="CS31" s="661"/>
      <c r="CT31" s="661"/>
      <c r="CU31" s="661"/>
      <c r="CV31" s="661"/>
      <c r="CW31" s="661"/>
      <c r="CX31" s="661"/>
      <c r="CY31" s="662"/>
      <c r="CZ31" s="645">
        <v>0.2</v>
      </c>
      <c r="DA31" s="663"/>
      <c r="DB31" s="663"/>
      <c r="DC31" s="664"/>
      <c r="DD31" s="648">
        <v>37098</v>
      </c>
      <c r="DE31" s="661"/>
      <c r="DF31" s="661"/>
      <c r="DG31" s="661"/>
      <c r="DH31" s="661"/>
      <c r="DI31" s="661"/>
      <c r="DJ31" s="661"/>
      <c r="DK31" s="662"/>
      <c r="DL31" s="648">
        <v>37098</v>
      </c>
      <c r="DM31" s="661"/>
      <c r="DN31" s="661"/>
      <c r="DO31" s="661"/>
      <c r="DP31" s="661"/>
      <c r="DQ31" s="661"/>
      <c r="DR31" s="661"/>
      <c r="DS31" s="661"/>
      <c r="DT31" s="661"/>
      <c r="DU31" s="661"/>
      <c r="DV31" s="662"/>
      <c r="DW31" s="645">
        <v>0.4</v>
      </c>
      <c r="DX31" s="663"/>
      <c r="DY31" s="663"/>
      <c r="DZ31" s="663"/>
      <c r="EA31" s="663"/>
      <c r="EB31" s="663"/>
      <c r="EC31" s="681"/>
    </row>
    <row r="32" spans="2:133" ht="11.25" customHeight="1" x14ac:dyDescent="0.15">
      <c r="B32" s="706" t="s">
        <v>313</v>
      </c>
      <c r="C32" s="707"/>
      <c r="D32" s="707"/>
      <c r="E32" s="707"/>
      <c r="F32" s="707"/>
      <c r="G32" s="707"/>
      <c r="H32" s="707"/>
      <c r="I32" s="707"/>
      <c r="J32" s="707"/>
      <c r="K32" s="707"/>
      <c r="L32" s="707"/>
      <c r="M32" s="707"/>
      <c r="N32" s="707"/>
      <c r="O32" s="707"/>
      <c r="P32" s="707"/>
      <c r="Q32" s="708"/>
      <c r="R32" s="642" t="s">
        <v>130</v>
      </c>
      <c r="S32" s="643"/>
      <c r="T32" s="643"/>
      <c r="U32" s="643"/>
      <c r="V32" s="643"/>
      <c r="W32" s="643"/>
      <c r="X32" s="643"/>
      <c r="Y32" s="644"/>
      <c r="Z32" s="675" t="s">
        <v>130</v>
      </c>
      <c r="AA32" s="675"/>
      <c r="AB32" s="675"/>
      <c r="AC32" s="675"/>
      <c r="AD32" s="676" t="s">
        <v>227</v>
      </c>
      <c r="AE32" s="676"/>
      <c r="AF32" s="676"/>
      <c r="AG32" s="676"/>
      <c r="AH32" s="676"/>
      <c r="AI32" s="676"/>
      <c r="AJ32" s="676"/>
      <c r="AK32" s="676"/>
      <c r="AL32" s="645" t="s">
        <v>130</v>
      </c>
      <c r="AM32" s="646"/>
      <c r="AN32" s="646"/>
      <c r="AO32" s="677"/>
      <c r="AP32" s="719"/>
      <c r="AQ32" s="720"/>
      <c r="AR32" s="720"/>
      <c r="AS32" s="720"/>
      <c r="AT32" s="724"/>
      <c r="AU32" s="230" t="s">
        <v>314</v>
      </c>
      <c r="AV32" s="230"/>
      <c r="AW32" s="230"/>
      <c r="AX32" s="639" t="s">
        <v>315</v>
      </c>
      <c r="AY32" s="640"/>
      <c r="AZ32" s="640"/>
      <c r="BA32" s="640"/>
      <c r="BB32" s="640"/>
      <c r="BC32" s="640"/>
      <c r="BD32" s="640"/>
      <c r="BE32" s="640"/>
      <c r="BF32" s="641"/>
      <c r="BG32" s="726">
        <v>98.4</v>
      </c>
      <c r="BH32" s="661"/>
      <c r="BI32" s="661"/>
      <c r="BJ32" s="661"/>
      <c r="BK32" s="661"/>
      <c r="BL32" s="661"/>
      <c r="BM32" s="646">
        <v>92</v>
      </c>
      <c r="BN32" s="727"/>
      <c r="BO32" s="727"/>
      <c r="BP32" s="727"/>
      <c r="BQ32" s="685"/>
      <c r="BR32" s="726">
        <v>98.7</v>
      </c>
      <c r="BS32" s="661"/>
      <c r="BT32" s="661"/>
      <c r="BU32" s="661"/>
      <c r="BV32" s="661"/>
      <c r="BW32" s="661"/>
      <c r="BX32" s="646">
        <v>92.5</v>
      </c>
      <c r="BY32" s="727"/>
      <c r="BZ32" s="727"/>
      <c r="CA32" s="727"/>
      <c r="CB32" s="685"/>
      <c r="CD32" s="735"/>
      <c r="CE32" s="736"/>
      <c r="CF32" s="689" t="s">
        <v>316</v>
      </c>
      <c r="CG32" s="686"/>
      <c r="CH32" s="686"/>
      <c r="CI32" s="686"/>
      <c r="CJ32" s="686"/>
      <c r="CK32" s="686"/>
      <c r="CL32" s="686"/>
      <c r="CM32" s="686"/>
      <c r="CN32" s="686"/>
      <c r="CO32" s="686"/>
      <c r="CP32" s="686"/>
      <c r="CQ32" s="687"/>
      <c r="CR32" s="642" t="s">
        <v>130</v>
      </c>
      <c r="CS32" s="643"/>
      <c r="CT32" s="643"/>
      <c r="CU32" s="643"/>
      <c r="CV32" s="643"/>
      <c r="CW32" s="643"/>
      <c r="CX32" s="643"/>
      <c r="CY32" s="644"/>
      <c r="CZ32" s="645" t="s">
        <v>130</v>
      </c>
      <c r="DA32" s="663"/>
      <c r="DB32" s="663"/>
      <c r="DC32" s="664"/>
      <c r="DD32" s="648" t="s">
        <v>130</v>
      </c>
      <c r="DE32" s="643"/>
      <c r="DF32" s="643"/>
      <c r="DG32" s="643"/>
      <c r="DH32" s="643"/>
      <c r="DI32" s="643"/>
      <c r="DJ32" s="643"/>
      <c r="DK32" s="644"/>
      <c r="DL32" s="648" t="s">
        <v>130</v>
      </c>
      <c r="DM32" s="643"/>
      <c r="DN32" s="643"/>
      <c r="DO32" s="643"/>
      <c r="DP32" s="643"/>
      <c r="DQ32" s="643"/>
      <c r="DR32" s="643"/>
      <c r="DS32" s="643"/>
      <c r="DT32" s="643"/>
      <c r="DU32" s="643"/>
      <c r="DV32" s="644"/>
      <c r="DW32" s="645" t="s">
        <v>130</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751507</v>
      </c>
      <c r="S33" s="643"/>
      <c r="T33" s="643"/>
      <c r="U33" s="643"/>
      <c r="V33" s="643"/>
      <c r="W33" s="643"/>
      <c r="X33" s="643"/>
      <c r="Y33" s="644"/>
      <c r="Z33" s="675">
        <v>4.5</v>
      </c>
      <c r="AA33" s="675"/>
      <c r="AB33" s="675"/>
      <c r="AC33" s="675"/>
      <c r="AD33" s="676" t="s">
        <v>130</v>
      </c>
      <c r="AE33" s="676"/>
      <c r="AF33" s="676"/>
      <c r="AG33" s="676"/>
      <c r="AH33" s="676"/>
      <c r="AI33" s="676"/>
      <c r="AJ33" s="676"/>
      <c r="AK33" s="676"/>
      <c r="AL33" s="645" t="s">
        <v>130</v>
      </c>
      <c r="AM33" s="646"/>
      <c r="AN33" s="646"/>
      <c r="AO33" s="677"/>
      <c r="AP33" s="721"/>
      <c r="AQ33" s="722"/>
      <c r="AR33" s="722"/>
      <c r="AS33" s="722"/>
      <c r="AT33" s="725"/>
      <c r="AU33" s="232"/>
      <c r="AV33" s="232"/>
      <c r="AW33" s="232"/>
      <c r="AX33" s="623" t="s">
        <v>318</v>
      </c>
      <c r="AY33" s="624"/>
      <c r="AZ33" s="624"/>
      <c r="BA33" s="624"/>
      <c r="BB33" s="624"/>
      <c r="BC33" s="624"/>
      <c r="BD33" s="624"/>
      <c r="BE33" s="624"/>
      <c r="BF33" s="625"/>
      <c r="BG33" s="709">
        <v>94</v>
      </c>
      <c r="BH33" s="627"/>
      <c r="BI33" s="627"/>
      <c r="BJ33" s="627"/>
      <c r="BK33" s="627"/>
      <c r="BL33" s="627"/>
      <c r="BM33" s="669">
        <v>79</v>
      </c>
      <c r="BN33" s="627"/>
      <c r="BO33" s="627"/>
      <c r="BP33" s="627"/>
      <c r="BQ33" s="671"/>
      <c r="BR33" s="709">
        <v>97.4</v>
      </c>
      <c r="BS33" s="627"/>
      <c r="BT33" s="627"/>
      <c r="BU33" s="627"/>
      <c r="BV33" s="627"/>
      <c r="BW33" s="627"/>
      <c r="BX33" s="669">
        <v>81.099999999999994</v>
      </c>
      <c r="BY33" s="627"/>
      <c r="BZ33" s="627"/>
      <c r="CA33" s="627"/>
      <c r="CB33" s="671"/>
      <c r="CD33" s="689" t="s">
        <v>319</v>
      </c>
      <c r="CE33" s="686"/>
      <c r="CF33" s="686"/>
      <c r="CG33" s="686"/>
      <c r="CH33" s="686"/>
      <c r="CI33" s="686"/>
      <c r="CJ33" s="686"/>
      <c r="CK33" s="686"/>
      <c r="CL33" s="686"/>
      <c r="CM33" s="686"/>
      <c r="CN33" s="686"/>
      <c r="CO33" s="686"/>
      <c r="CP33" s="686"/>
      <c r="CQ33" s="687"/>
      <c r="CR33" s="642">
        <v>8158326</v>
      </c>
      <c r="CS33" s="661"/>
      <c r="CT33" s="661"/>
      <c r="CU33" s="661"/>
      <c r="CV33" s="661"/>
      <c r="CW33" s="661"/>
      <c r="CX33" s="661"/>
      <c r="CY33" s="662"/>
      <c r="CZ33" s="645">
        <v>51.2</v>
      </c>
      <c r="DA33" s="663"/>
      <c r="DB33" s="663"/>
      <c r="DC33" s="664"/>
      <c r="DD33" s="648">
        <v>5284819</v>
      </c>
      <c r="DE33" s="661"/>
      <c r="DF33" s="661"/>
      <c r="DG33" s="661"/>
      <c r="DH33" s="661"/>
      <c r="DI33" s="661"/>
      <c r="DJ33" s="661"/>
      <c r="DK33" s="662"/>
      <c r="DL33" s="648">
        <v>4085118</v>
      </c>
      <c r="DM33" s="661"/>
      <c r="DN33" s="661"/>
      <c r="DO33" s="661"/>
      <c r="DP33" s="661"/>
      <c r="DQ33" s="661"/>
      <c r="DR33" s="661"/>
      <c r="DS33" s="661"/>
      <c r="DT33" s="661"/>
      <c r="DU33" s="661"/>
      <c r="DV33" s="662"/>
      <c r="DW33" s="645">
        <v>45.1</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21591</v>
      </c>
      <c r="S34" s="643"/>
      <c r="T34" s="643"/>
      <c r="U34" s="643"/>
      <c r="V34" s="643"/>
      <c r="W34" s="643"/>
      <c r="X34" s="643"/>
      <c r="Y34" s="644"/>
      <c r="Z34" s="675">
        <v>0.1</v>
      </c>
      <c r="AA34" s="675"/>
      <c r="AB34" s="675"/>
      <c r="AC34" s="675"/>
      <c r="AD34" s="676">
        <v>17052</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1790381</v>
      </c>
      <c r="CS34" s="643"/>
      <c r="CT34" s="643"/>
      <c r="CU34" s="643"/>
      <c r="CV34" s="643"/>
      <c r="CW34" s="643"/>
      <c r="CX34" s="643"/>
      <c r="CY34" s="644"/>
      <c r="CZ34" s="645">
        <v>11.2</v>
      </c>
      <c r="DA34" s="663"/>
      <c r="DB34" s="663"/>
      <c r="DC34" s="664"/>
      <c r="DD34" s="648">
        <v>1306419</v>
      </c>
      <c r="DE34" s="643"/>
      <c r="DF34" s="643"/>
      <c r="DG34" s="643"/>
      <c r="DH34" s="643"/>
      <c r="DI34" s="643"/>
      <c r="DJ34" s="643"/>
      <c r="DK34" s="644"/>
      <c r="DL34" s="648">
        <v>1246601</v>
      </c>
      <c r="DM34" s="643"/>
      <c r="DN34" s="643"/>
      <c r="DO34" s="643"/>
      <c r="DP34" s="643"/>
      <c r="DQ34" s="643"/>
      <c r="DR34" s="643"/>
      <c r="DS34" s="643"/>
      <c r="DT34" s="643"/>
      <c r="DU34" s="643"/>
      <c r="DV34" s="644"/>
      <c r="DW34" s="645">
        <v>13.8</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285064</v>
      </c>
      <c r="S35" s="643"/>
      <c r="T35" s="643"/>
      <c r="U35" s="643"/>
      <c r="V35" s="643"/>
      <c r="W35" s="643"/>
      <c r="X35" s="643"/>
      <c r="Y35" s="644"/>
      <c r="Z35" s="675">
        <v>1.7</v>
      </c>
      <c r="AA35" s="675"/>
      <c r="AB35" s="675"/>
      <c r="AC35" s="675"/>
      <c r="AD35" s="676" t="s">
        <v>227</v>
      </c>
      <c r="AE35" s="676"/>
      <c r="AF35" s="676"/>
      <c r="AG35" s="676"/>
      <c r="AH35" s="676"/>
      <c r="AI35" s="676"/>
      <c r="AJ35" s="676"/>
      <c r="AK35" s="676"/>
      <c r="AL35" s="645" t="s">
        <v>227</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332426</v>
      </c>
      <c r="CS35" s="661"/>
      <c r="CT35" s="661"/>
      <c r="CU35" s="661"/>
      <c r="CV35" s="661"/>
      <c r="CW35" s="661"/>
      <c r="CX35" s="661"/>
      <c r="CY35" s="662"/>
      <c r="CZ35" s="645">
        <v>2.1</v>
      </c>
      <c r="DA35" s="663"/>
      <c r="DB35" s="663"/>
      <c r="DC35" s="664"/>
      <c r="DD35" s="648">
        <v>311160</v>
      </c>
      <c r="DE35" s="661"/>
      <c r="DF35" s="661"/>
      <c r="DG35" s="661"/>
      <c r="DH35" s="661"/>
      <c r="DI35" s="661"/>
      <c r="DJ35" s="661"/>
      <c r="DK35" s="662"/>
      <c r="DL35" s="648">
        <v>311160</v>
      </c>
      <c r="DM35" s="661"/>
      <c r="DN35" s="661"/>
      <c r="DO35" s="661"/>
      <c r="DP35" s="661"/>
      <c r="DQ35" s="661"/>
      <c r="DR35" s="661"/>
      <c r="DS35" s="661"/>
      <c r="DT35" s="661"/>
      <c r="DU35" s="661"/>
      <c r="DV35" s="662"/>
      <c r="DW35" s="645">
        <v>3.4</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1029853</v>
      </c>
      <c r="S36" s="643"/>
      <c r="T36" s="643"/>
      <c r="U36" s="643"/>
      <c r="V36" s="643"/>
      <c r="W36" s="643"/>
      <c r="X36" s="643"/>
      <c r="Y36" s="644"/>
      <c r="Z36" s="675">
        <v>6.1</v>
      </c>
      <c r="AA36" s="675"/>
      <c r="AB36" s="675"/>
      <c r="AC36" s="675"/>
      <c r="AD36" s="676" t="s">
        <v>227</v>
      </c>
      <c r="AE36" s="676"/>
      <c r="AF36" s="676"/>
      <c r="AG36" s="676"/>
      <c r="AH36" s="676"/>
      <c r="AI36" s="676"/>
      <c r="AJ36" s="676"/>
      <c r="AK36" s="676"/>
      <c r="AL36" s="645" t="s">
        <v>227</v>
      </c>
      <c r="AM36" s="646"/>
      <c r="AN36" s="646"/>
      <c r="AO36" s="677"/>
      <c r="AP36" s="235"/>
      <c r="AQ36" s="694" t="s">
        <v>327</v>
      </c>
      <c r="AR36" s="695"/>
      <c r="AS36" s="695"/>
      <c r="AT36" s="695"/>
      <c r="AU36" s="695"/>
      <c r="AV36" s="695"/>
      <c r="AW36" s="695"/>
      <c r="AX36" s="695"/>
      <c r="AY36" s="696"/>
      <c r="AZ36" s="697">
        <v>1540569</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148352</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3950492</v>
      </c>
      <c r="CS36" s="643"/>
      <c r="CT36" s="643"/>
      <c r="CU36" s="643"/>
      <c r="CV36" s="643"/>
      <c r="CW36" s="643"/>
      <c r="CX36" s="643"/>
      <c r="CY36" s="644"/>
      <c r="CZ36" s="645">
        <v>24.8</v>
      </c>
      <c r="DA36" s="663"/>
      <c r="DB36" s="663"/>
      <c r="DC36" s="664"/>
      <c r="DD36" s="648">
        <v>1771462</v>
      </c>
      <c r="DE36" s="643"/>
      <c r="DF36" s="643"/>
      <c r="DG36" s="643"/>
      <c r="DH36" s="643"/>
      <c r="DI36" s="643"/>
      <c r="DJ36" s="643"/>
      <c r="DK36" s="644"/>
      <c r="DL36" s="648">
        <v>1266464</v>
      </c>
      <c r="DM36" s="643"/>
      <c r="DN36" s="643"/>
      <c r="DO36" s="643"/>
      <c r="DP36" s="643"/>
      <c r="DQ36" s="643"/>
      <c r="DR36" s="643"/>
      <c r="DS36" s="643"/>
      <c r="DT36" s="643"/>
      <c r="DU36" s="643"/>
      <c r="DV36" s="644"/>
      <c r="DW36" s="645">
        <v>14</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479928</v>
      </c>
      <c r="S37" s="643"/>
      <c r="T37" s="643"/>
      <c r="U37" s="643"/>
      <c r="V37" s="643"/>
      <c r="W37" s="643"/>
      <c r="X37" s="643"/>
      <c r="Y37" s="644"/>
      <c r="Z37" s="675">
        <v>2.9</v>
      </c>
      <c r="AA37" s="675"/>
      <c r="AB37" s="675"/>
      <c r="AC37" s="675"/>
      <c r="AD37" s="676" t="s">
        <v>130</v>
      </c>
      <c r="AE37" s="676"/>
      <c r="AF37" s="676"/>
      <c r="AG37" s="676"/>
      <c r="AH37" s="676"/>
      <c r="AI37" s="676"/>
      <c r="AJ37" s="676"/>
      <c r="AK37" s="676"/>
      <c r="AL37" s="645" t="s">
        <v>130</v>
      </c>
      <c r="AM37" s="646"/>
      <c r="AN37" s="646"/>
      <c r="AO37" s="677"/>
      <c r="AQ37" s="682" t="s">
        <v>331</v>
      </c>
      <c r="AR37" s="683"/>
      <c r="AS37" s="683"/>
      <c r="AT37" s="683"/>
      <c r="AU37" s="683"/>
      <c r="AV37" s="683"/>
      <c r="AW37" s="683"/>
      <c r="AX37" s="683"/>
      <c r="AY37" s="684"/>
      <c r="AZ37" s="642">
        <v>401215</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121618</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885748</v>
      </c>
      <c r="CS37" s="661"/>
      <c r="CT37" s="661"/>
      <c r="CU37" s="661"/>
      <c r="CV37" s="661"/>
      <c r="CW37" s="661"/>
      <c r="CX37" s="661"/>
      <c r="CY37" s="662"/>
      <c r="CZ37" s="645">
        <v>5.6</v>
      </c>
      <c r="DA37" s="663"/>
      <c r="DB37" s="663"/>
      <c r="DC37" s="664"/>
      <c r="DD37" s="648">
        <v>881279</v>
      </c>
      <c r="DE37" s="661"/>
      <c r="DF37" s="661"/>
      <c r="DG37" s="661"/>
      <c r="DH37" s="661"/>
      <c r="DI37" s="661"/>
      <c r="DJ37" s="661"/>
      <c r="DK37" s="662"/>
      <c r="DL37" s="648">
        <v>877127</v>
      </c>
      <c r="DM37" s="661"/>
      <c r="DN37" s="661"/>
      <c r="DO37" s="661"/>
      <c r="DP37" s="661"/>
      <c r="DQ37" s="661"/>
      <c r="DR37" s="661"/>
      <c r="DS37" s="661"/>
      <c r="DT37" s="661"/>
      <c r="DU37" s="661"/>
      <c r="DV37" s="662"/>
      <c r="DW37" s="645">
        <v>9.6999999999999993</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175302</v>
      </c>
      <c r="S38" s="643"/>
      <c r="T38" s="643"/>
      <c r="U38" s="643"/>
      <c r="V38" s="643"/>
      <c r="W38" s="643"/>
      <c r="X38" s="643"/>
      <c r="Y38" s="644"/>
      <c r="Z38" s="675">
        <v>1</v>
      </c>
      <c r="AA38" s="675"/>
      <c r="AB38" s="675"/>
      <c r="AC38" s="675"/>
      <c r="AD38" s="676">
        <v>1048</v>
      </c>
      <c r="AE38" s="676"/>
      <c r="AF38" s="676"/>
      <c r="AG38" s="676"/>
      <c r="AH38" s="676"/>
      <c r="AI38" s="676"/>
      <c r="AJ38" s="676"/>
      <c r="AK38" s="676"/>
      <c r="AL38" s="645">
        <v>0</v>
      </c>
      <c r="AM38" s="646"/>
      <c r="AN38" s="646"/>
      <c r="AO38" s="677"/>
      <c r="AQ38" s="682" t="s">
        <v>335</v>
      </c>
      <c r="AR38" s="683"/>
      <c r="AS38" s="683"/>
      <c r="AT38" s="683"/>
      <c r="AU38" s="683"/>
      <c r="AV38" s="683"/>
      <c r="AW38" s="683"/>
      <c r="AX38" s="683"/>
      <c r="AY38" s="684"/>
      <c r="AZ38" s="642">
        <v>70482</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3139</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1470087</v>
      </c>
      <c r="CS38" s="643"/>
      <c r="CT38" s="643"/>
      <c r="CU38" s="643"/>
      <c r="CV38" s="643"/>
      <c r="CW38" s="643"/>
      <c r="CX38" s="643"/>
      <c r="CY38" s="644"/>
      <c r="CZ38" s="645">
        <v>9.1999999999999993</v>
      </c>
      <c r="DA38" s="663"/>
      <c r="DB38" s="663"/>
      <c r="DC38" s="664"/>
      <c r="DD38" s="648">
        <v>1298685</v>
      </c>
      <c r="DE38" s="643"/>
      <c r="DF38" s="643"/>
      <c r="DG38" s="643"/>
      <c r="DH38" s="643"/>
      <c r="DI38" s="643"/>
      <c r="DJ38" s="643"/>
      <c r="DK38" s="644"/>
      <c r="DL38" s="648">
        <v>1260893</v>
      </c>
      <c r="DM38" s="643"/>
      <c r="DN38" s="643"/>
      <c r="DO38" s="643"/>
      <c r="DP38" s="643"/>
      <c r="DQ38" s="643"/>
      <c r="DR38" s="643"/>
      <c r="DS38" s="643"/>
      <c r="DT38" s="643"/>
      <c r="DU38" s="643"/>
      <c r="DV38" s="644"/>
      <c r="DW38" s="645">
        <v>13.9</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1434800</v>
      </c>
      <c r="S39" s="643"/>
      <c r="T39" s="643"/>
      <c r="U39" s="643"/>
      <c r="V39" s="643"/>
      <c r="W39" s="643"/>
      <c r="X39" s="643"/>
      <c r="Y39" s="644"/>
      <c r="Z39" s="675">
        <v>8.6</v>
      </c>
      <c r="AA39" s="675"/>
      <c r="AB39" s="675"/>
      <c r="AC39" s="675"/>
      <c r="AD39" s="676" t="s">
        <v>130</v>
      </c>
      <c r="AE39" s="676"/>
      <c r="AF39" s="676"/>
      <c r="AG39" s="676"/>
      <c r="AH39" s="676"/>
      <c r="AI39" s="676"/>
      <c r="AJ39" s="676"/>
      <c r="AK39" s="676"/>
      <c r="AL39" s="645" t="s">
        <v>130</v>
      </c>
      <c r="AM39" s="646"/>
      <c r="AN39" s="646"/>
      <c r="AO39" s="677"/>
      <c r="AQ39" s="682" t="s">
        <v>339</v>
      </c>
      <c r="AR39" s="683"/>
      <c r="AS39" s="683"/>
      <c r="AT39" s="683"/>
      <c r="AU39" s="683"/>
      <c r="AV39" s="683"/>
      <c r="AW39" s="683"/>
      <c r="AX39" s="683"/>
      <c r="AY39" s="684"/>
      <c r="AZ39" s="642" t="s">
        <v>227</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5034</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598940</v>
      </c>
      <c r="CS39" s="661"/>
      <c r="CT39" s="661"/>
      <c r="CU39" s="661"/>
      <c r="CV39" s="661"/>
      <c r="CW39" s="661"/>
      <c r="CX39" s="661"/>
      <c r="CY39" s="662"/>
      <c r="CZ39" s="645">
        <v>3.8</v>
      </c>
      <c r="DA39" s="663"/>
      <c r="DB39" s="663"/>
      <c r="DC39" s="664"/>
      <c r="DD39" s="648">
        <v>597093</v>
      </c>
      <c r="DE39" s="661"/>
      <c r="DF39" s="661"/>
      <c r="DG39" s="661"/>
      <c r="DH39" s="661"/>
      <c r="DI39" s="661"/>
      <c r="DJ39" s="661"/>
      <c r="DK39" s="662"/>
      <c r="DL39" s="648" t="s">
        <v>130</v>
      </c>
      <c r="DM39" s="661"/>
      <c r="DN39" s="661"/>
      <c r="DO39" s="661"/>
      <c r="DP39" s="661"/>
      <c r="DQ39" s="661"/>
      <c r="DR39" s="661"/>
      <c r="DS39" s="661"/>
      <c r="DT39" s="661"/>
      <c r="DU39" s="661"/>
      <c r="DV39" s="662"/>
      <c r="DW39" s="645" t="s">
        <v>227</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227</v>
      </c>
      <c r="S40" s="643"/>
      <c r="T40" s="643"/>
      <c r="U40" s="643"/>
      <c r="V40" s="643"/>
      <c r="W40" s="643"/>
      <c r="X40" s="643"/>
      <c r="Y40" s="644"/>
      <c r="Z40" s="675" t="s">
        <v>130</v>
      </c>
      <c r="AA40" s="675"/>
      <c r="AB40" s="675"/>
      <c r="AC40" s="675"/>
      <c r="AD40" s="676" t="s">
        <v>227</v>
      </c>
      <c r="AE40" s="676"/>
      <c r="AF40" s="676"/>
      <c r="AG40" s="676"/>
      <c r="AH40" s="676"/>
      <c r="AI40" s="676"/>
      <c r="AJ40" s="676"/>
      <c r="AK40" s="676"/>
      <c r="AL40" s="645" t="s">
        <v>227</v>
      </c>
      <c r="AM40" s="646"/>
      <c r="AN40" s="646"/>
      <c r="AO40" s="677"/>
      <c r="AQ40" s="682" t="s">
        <v>343</v>
      </c>
      <c r="AR40" s="683"/>
      <c r="AS40" s="683"/>
      <c r="AT40" s="683"/>
      <c r="AU40" s="683"/>
      <c r="AV40" s="683"/>
      <c r="AW40" s="683"/>
      <c r="AX40" s="683"/>
      <c r="AY40" s="684"/>
      <c r="AZ40" s="642" t="s">
        <v>227</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88</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16000</v>
      </c>
      <c r="CS40" s="643"/>
      <c r="CT40" s="643"/>
      <c r="CU40" s="643"/>
      <c r="CV40" s="643"/>
      <c r="CW40" s="643"/>
      <c r="CX40" s="643"/>
      <c r="CY40" s="644"/>
      <c r="CZ40" s="645">
        <v>0.1</v>
      </c>
      <c r="DA40" s="663"/>
      <c r="DB40" s="663"/>
      <c r="DC40" s="664"/>
      <c r="DD40" s="648" t="s">
        <v>130</v>
      </c>
      <c r="DE40" s="643"/>
      <c r="DF40" s="643"/>
      <c r="DG40" s="643"/>
      <c r="DH40" s="643"/>
      <c r="DI40" s="643"/>
      <c r="DJ40" s="643"/>
      <c r="DK40" s="644"/>
      <c r="DL40" s="648" t="s">
        <v>130</v>
      </c>
      <c r="DM40" s="643"/>
      <c r="DN40" s="643"/>
      <c r="DO40" s="643"/>
      <c r="DP40" s="643"/>
      <c r="DQ40" s="643"/>
      <c r="DR40" s="643"/>
      <c r="DS40" s="643"/>
      <c r="DT40" s="643"/>
      <c r="DU40" s="643"/>
      <c r="DV40" s="644"/>
      <c r="DW40" s="645" t="s">
        <v>130</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227</v>
      </c>
      <c r="AA41" s="675"/>
      <c r="AB41" s="675"/>
      <c r="AC41" s="675"/>
      <c r="AD41" s="676" t="s">
        <v>130</v>
      </c>
      <c r="AE41" s="676"/>
      <c r="AF41" s="676"/>
      <c r="AG41" s="676"/>
      <c r="AH41" s="676"/>
      <c r="AI41" s="676"/>
      <c r="AJ41" s="676"/>
      <c r="AK41" s="676"/>
      <c r="AL41" s="645" t="s">
        <v>130</v>
      </c>
      <c r="AM41" s="646"/>
      <c r="AN41" s="646"/>
      <c r="AO41" s="677"/>
      <c r="AQ41" s="682" t="s">
        <v>348</v>
      </c>
      <c r="AR41" s="683"/>
      <c r="AS41" s="683"/>
      <c r="AT41" s="683"/>
      <c r="AU41" s="683"/>
      <c r="AV41" s="683"/>
      <c r="AW41" s="683"/>
      <c r="AX41" s="683"/>
      <c r="AY41" s="684"/>
      <c r="AZ41" s="642">
        <v>198371</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1</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227</v>
      </c>
      <c r="CS41" s="661"/>
      <c r="CT41" s="661"/>
      <c r="CU41" s="661"/>
      <c r="CV41" s="661"/>
      <c r="CW41" s="661"/>
      <c r="CX41" s="661"/>
      <c r="CY41" s="662"/>
      <c r="CZ41" s="645" t="s">
        <v>227</v>
      </c>
      <c r="DA41" s="663"/>
      <c r="DB41" s="663"/>
      <c r="DC41" s="664"/>
      <c r="DD41" s="648" t="s">
        <v>130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336400</v>
      </c>
      <c r="S42" s="643"/>
      <c r="T42" s="643"/>
      <c r="U42" s="643"/>
      <c r="V42" s="643"/>
      <c r="W42" s="643"/>
      <c r="X42" s="643"/>
      <c r="Y42" s="644"/>
      <c r="Z42" s="675">
        <v>2</v>
      </c>
      <c r="AA42" s="675"/>
      <c r="AB42" s="675"/>
      <c r="AC42" s="675"/>
      <c r="AD42" s="676" t="s">
        <v>227</v>
      </c>
      <c r="AE42" s="676"/>
      <c r="AF42" s="676"/>
      <c r="AG42" s="676"/>
      <c r="AH42" s="676"/>
      <c r="AI42" s="676"/>
      <c r="AJ42" s="676"/>
      <c r="AK42" s="676"/>
      <c r="AL42" s="645" t="s">
        <v>227</v>
      </c>
      <c r="AM42" s="646"/>
      <c r="AN42" s="646"/>
      <c r="AO42" s="677"/>
      <c r="AQ42" s="678" t="s">
        <v>352</v>
      </c>
      <c r="AR42" s="679"/>
      <c r="AS42" s="679"/>
      <c r="AT42" s="679"/>
      <c r="AU42" s="679"/>
      <c r="AV42" s="679"/>
      <c r="AW42" s="679"/>
      <c r="AX42" s="679"/>
      <c r="AY42" s="680"/>
      <c r="AZ42" s="626">
        <v>870501</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283</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2242273</v>
      </c>
      <c r="CS42" s="643"/>
      <c r="CT42" s="643"/>
      <c r="CU42" s="643"/>
      <c r="CV42" s="643"/>
      <c r="CW42" s="643"/>
      <c r="CX42" s="643"/>
      <c r="CY42" s="644"/>
      <c r="CZ42" s="645">
        <v>14.1</v>
      </c>
      <c r="DA42" s="646"/>
      <c r="DB42" s="646"/>
      <c r="DC42" s="647"/>
      <c r="DD42" s="648">
        <v>582427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16756148</v>
      </c>
      <c r="S43" s="665"/>
      <c r="T43" s="665"/>
      <c r="U43" s="665"/>
      <c r="V43" s="665"/>
      <c r="W43" s="665"/>
      <c r="X43" s="665"/>
      <c r="Y43" s="666"/>
      <c r="Z43" s="667">
        <v>100</v>
      </c>
      <c r="AA43" s="667"/>
      <c r="AB43" s="667"/>
      <c r="AC43" s="667"/>
      <c r="AD43" s="668">
        <v>8722087</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53533</v>
      </c>
      <c r="CS43" s="661"/>
      <c r="CT43" s="661"/>
      <c r="CU43" s="661"/>
      <c r="CV43" s="661"/>
      <c r="CW43" s="661"/>
      <c r="CX43" s="661"/>
      <c r="CY43" s="662"/>
      <c r="CZ43" s="645">
        <v>0.3</v>
      </c>
      <c r="DA43" s="663"/>
      <c r="DB43" s="663"/>
      <c r="DC43" s="664"/>
      <c r="DD43" s="648">
        <v>53533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2007430</v>
      </c>
      <c r="CS44" s="643"/>
      <c r="CT44" s="643"/>
      <c r="CU44" s="643"/>
      <c r="CV44" s="643"/>
      <c r="CW44" s="643"/>
      <c r="CX44" s="643"/>
      <c r="CY44" s="644"/>
      <c r="CZ44" s="645">
        <v>12.6</v>
      </c>
      <c r="DA44" s="646"/>
      <c r="DB44" s="646"/>
      <c r="DC44" s="647"/>
      <c r="DD44" s="648">
        <v>482141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783027</v>
      </c>
      <c r="CS45" s="661"/>
      <c r="CT45" s="661"/>
      <c r="CU45" s="661"/>
      <c r="CV45" s="661"/>
      <c r="CW45" s="661"/>
      <c r="CX45" s="661"/>
      <c r="CY45" s="662"/>
      <c r="CZ45" s="645">
        <v>4.9000000000000004</v>
      </c>
      <c r="DA45" s="663"/>
      <c r="DB45" s="663"/>
      <c r="DC45" s="664"/>
      <c r="DD45" s="648">
        <v>139129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1182292</v>
      </c>
      <c r="CS46" s="643"/>
      <c r="CT46" s="643"/>
      <c r="CU46" s="643"/>
      <c r="CV46" s="643"/>
      <c r="CW46" s="643"/>
      <c r="CX46" s="643"/>
      <c r="CY46" s="644"/>
      <c r="CZ46" s="645">
        <v>7.4</v>
      </c>
      <c r="DA46" s="646"/>
      <c r="DB46" s="646"/>
      <c r="DC46" s="647"/>
      <c r="DD46" s="648">
        <v>324001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234843</v>
      </c>
      <c r="CS47" s="661"/>
      <c r="CT47" s="661"/>
      <c r="CU47" s="661"/>
      <c r="CV47" s="661"/>
      <c r="CW47" s="661"/>
      <c r="CX47" s="661"/>
      <c r="CY47" s="662"/>
      <c r="CZ47" s="645">
        <v>1.5</v>
      </c>
      <c r="DA47" s="663"/>
      <c r="DB47" s="663"/>
      <c r="DC47" s="664"/>
      <c r="DD47" s="648">
        <v>100286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130</v>
      </c>
      <c r="CS48" s="643"/>
      <c r="CT48" s="643"/>
      <c r="CU48" s="643"/>
      <c r="CV48" s="643"/>
      <c r="CW48" s="643"/>
      <c r="CX48" s="643"/>
      <c r="CY48" s="644"/>
      <c r="CZ48" s="645" t="s">
        <v>227</v>
      </c>
      <c r="DA48" s="646"/>
      <c r="DB48" s="646"/>
      <c r="DC48" s="647"/>
      <c r="DD48" s="648" t="s">
        <v>130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15936870</v>
      </c>
      <c r="CS49" s="627"/>
      <c r="CT49" s="627"/>
      <c r="CU49" s="627"/>
      <c r="CV49" s="627"/>
      <c r="CW49" s="627"/>
      <c r="CX49" s="627"/>
      <c r="CY49" s="628"/>
      <c r="CZ49" s="629">
        <v>100</v>
      </c>
      <c r="DA49" s="630"/>
      <c r="DB49" s="630"/>
      <c r="DC49" s="631"/>
      <c r="DD49" s="632">
        <v>10428096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9GGljRs6PIgsY39ZGwV6haCHfubdQDTbYzic18DDs02qWc51I5kT/N7FNScxBz29Efotz4MFWu+P/0urGp5Sg==" saltValue="yxLXcTs1yiWZGG7kDzY3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16758</v>
      </c>
      <c r="R7" s="1162"/>
      <c r="S7" s="1162"/>
      <c r="T7" s="1162"/>
      <c r="U7" s="1162"/>
      <c r="V7" s="1162">
        <v>15939</v>
      </c>
      <c r="W7" s="1162"/>
      <c r="X7" s="1162"/>
      <c r="Y7" s="1162"/>
      <c r="Z7" s="1162"/>
      <c r="AA7" s="1162">
        <v>819</v>
      </c>
      <c r="AB7" s="1162"/>
      <c r="AC7" s="1162"/>
      <c r="AD7" s="1162"/>
      <c r="AE7" s="1163"/>
      <c r="AF7" s="1164">
        <v>376</v>
      </c>
      <c r="AG7" s="1165"/>
      <c r="AH7" s="1165"/>
      <c r="AI7" s="1165"/>
      <c r="AJ7" s="1166"/>
      <c r="AK7" s="1148">
        <v>1030</v>
      </c>
      <c r="AL7" s="1149"/>
      <c r="AM7" s="1149"/>
      <c r="AN7" s="1149"/>
      <c r="AO7" s="1149"/>
      <c r="AP7" s="1149">
        <v>9709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586</v>
      </c>
      <c r="BT7" s="1153"/>
      <c r="BU7" s="1153"/>
      <c r="BV7" s="1153"/>
      <c r="BW7" s="1153"/>
      <c r="BX7" s="1153"/>
      <c r="BY7" s="1153"/>
      <c r="BZ7" s="1153"/>
      <c r="CA7" s="1153"/>
      <c r="CB7" s="1153"/>
      <c r="CC7" s="1153"/>
      <c r="CD7" s="1153"/>
      <c r="CE7" s="1153"/>
      <c r="CF7" s="1153"/>
      <c r="CG7" s="1154"/>
      <c r="CH7" s="1145">
        <v>3</v>
      </c>
      <c r="CI7" s="1146"/>
      <c r="CJ7" s="1146"/>
      <c r="CK7" s="1146"/>
      <c r="CL7" s="1147"/>
      <c r="CM7" s="1145">
        <v>-1</v>
      </c>
      <c r="CN7" s="1146"/>
      <c r="CO7" s="1146"/>
      <c r="CP7" s="1146"/>
      <c r="CQ7" s="1147"/>
      <c r="CR7" s="1145">
        <v>9</v>
      </c>
      <c r="CS7" s="1146"/>
      <c r="CT7" s="1146"/>
      <c r="CU7" s="1146"/>
      <c r="CV7" s="1147"/>
      <c r="CW7" s="1145" t="s">
        <v>585</v>
      </c>
      <c r="CX7" s="1146"/>
      <c r="CY7" s="1146"/>
      <c r="CZ7" s="1146"/>
      <c r="DA7" s="1147"/>
      <c r="DB7" s="1145" t="s">
        <v>585</v>
      </c>
      <c r="DC7" s="1146"/>
      <c r="DD7" s="1146"/>
      <c r="DE7" s="1146"/>
      <c r="DF7" s="1147"/>
      <c r="DG7" s="1145" t="s">
        <v>585</v>
      </c>
      <c r="DH7" s="1146"/>
      <c r="DI7" s="1146"/>
      <c r="DJ7" s="1146"/>
      <c r="DK7" s="1147"/>
      <c r="DL7" s="1145" t="s">
        <v>585</v>
      </c>
      <c r="DM7" s="1146"/>
      <c r="DN7" s="1146"/>
      <c r="DO7" s="1146"/>
      <c r="DP7" s="1147"/>
      <c r="DQ7" s="1145" t="s">
        <v>585</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587</v>
      </c>
      <c r="BT8" s="1072"/>
      <c r="BU8" s="1072"/>
      <c r="BV8" s="1072"/>
      <c r="BW8" s="1072"/>
      <c r="BX8" s="1072"/>
      <c r="BY8" s="1072"/>
      <c r="BZ8" s="1072"/>
      <c r="CA8" s="1072"/>
      <c r="CB8" s="1072"/>
      <c r="CC8" s="1072"/>
      <c r="CD8" s="1072"/>
      <c r="CE8" s="1072"/>
      <c r="CF8" s="1072"/>
      <c r="CG8" s="1073"/>
      <c r="CH8" s="1046">
        <v>-11</v>
      </c>
      <c r="CI8" s="1047"/>
      <c r="CJ8" s="1047"/>
      <c r="CK8" s="1047"/>
      <c r="CL8" s="1048"/>
      <c r="CM8" s="1046">
        <v>106</v>
      </c>
      <c r="CN8" s="1047"/>
      <c r="CO8" s="1047"/>
      <c r="CP8" s="1047"/>
      <c r="CQ8" s="1048"/>
      <c r="CR8" s="1046">
        <v>9</v>
      </c>
      <c r="CS8" s="1047"/>
      <c r="CT8" s="1047"/>
      <c r="CU8" s="1047"/>
      <c r="CV8" s="1048"/>
      <c r="CW8" s="1046" t="s">
        <v>585</v>
      </c>
      <c r="CX8" s="1047"/>
      <c r="CY8" s="1047"/>
      <c r="CZ8" s="1047"/>
      <c r="DA8" s="1048"/>
      <c r="DB8" s="1046" t="s">
        <v>585</v>
      </c>
      <c r="DC8" s="1047"/>
      <c r="DD8" s="1047"/>
      <c r="DE8" s="1047"/>
      <c r="DF8" s="1048"/>
      <c r="DG8" s="1046" t="s">
        <v>585</v>
      </c>
      <c r="DH8" s="1047"/>
      <c r="DI8" s="1047"/>
      <c r="DJ8" s="1047"/>
      <c r="DK8" s="1048"/>
      <c r="DL8" s="1046" t="s">
        <v>585</v>
      </c>
      <c r="DM8" s="1047"/>
      <c r="DN8" s="1047"/>
      <c r="DO8" s="1047"/>
      <c r="DP8" s="1048"/>
      <c r="DQ8" s="1046" t="s">
        <v>585</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588</v>
      </c>
      <c r="BT9" s="1072"/>
      <c r="BU9" s="1072"/>
      <c r="BV9" s="1072"/>
      <c r="BW9" s="1072"/>
      <c r="BX9" s="1072"/>
      <c r="BY9" s="1072"/>
      <c r="BZ9" s="1072"/>
      <c r="CA9" s="1072"/>
      <c r="CB9" s="1072"/>
      <c r="CC9" s="1072"/>
      <c r="CD9" s="1072"/>
      <c r="CE9" s="1072"/>
      <c r="CF9" s="1072"/>
      <c r="CG9" s="1073"/>
      <c r="CH9" s="1046">
        <v>-11</v>
      </c>
      <c r="CI9" s="1047"/>
      <c r="CJ9" s="1047"/>
      <c r="CK9" s="1047"/>
      <c r="CL9" s="1048"/>
      <c r="CM9" s="1046">
        <v>11</v>
      </c>
      <c r="CN9" s="1047"/>
      <c r="CO9" s="1047"/>
      <c r="CP9" s="1047"/>
      <c r="CQ9" s="1048"/>
      <c r="CR9" s="1046">
        <v>25</v>
      </c>
      <c r="CS9" s="1047"/>
      <c r="CT9" s="1047"/>
      <c r="CU9" s="1047"/>
      <c r="CV9" s="1048"/>
      <c r="CW9" s="1046" t="s">
        <v>585</v>
      </c>
      <c r="CX9" s="1047"/>
      <c r="CY9" s="1047"/>
      <c r="CZ9" s="1047"/>
      <c r="DA9" s="1048"/>
      <c r="DB9" s="1046" t="s">
        <v>585</v>
      </c>
      <c r="DC9" s="1047"/>
      <c r="DD9" s="1047"/>
      <c r="DE9" s="1047"/>
      <c r="DF9" s="1048"/>
      <c r="DG9" s="1046" t="s">
        <v>585</v>
      </c>
      <c r="DH9" s="1047"/>
      <c r="DI9" s="1047"/>
      <c r="DJ9" s="1047"/>
      <c r="DK9" s="1048"/>
      <c r="DL9" s="1046" t="s">
        <v>585</v>
      </c>
      <c r="DM9" s="1047"/>
      <c r="DN9" s="1047"/>
      <c r="DO9" s="1047"/>
      <c r="DP9" s="1048"/>
      <c r="DQ9" s="1046" t="s">
        <v>585</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t="s">
        <v>590</v>
      </c>
      <c r="BS10" s="1071" t="s">
        <v>589</v>
      </c>
      <c r="BT10" s="1072"/>
      <c r="BU10" s="1072"/>
      <c r="BV10" s="1072"/>
      <c r="BW10" s="1072"/>
      <c r="BX10" s="1072"/>
      <c r="BY10" s="1072"/>
      <c r="BZ10" s="1072"/>
      <c r="CA10" s="1072"/>
      <c r="CB10" s="1072"/>
      <c r="CC10" s="1072"/>
      <c r="CD10" s="1072"/>
      <c r="CE10" s="1072"/>
      <c r="CF10" s="1072"/>
      <c r="CG10" s="1073"/>
      <c r="CH10" s="1046">
        <v>7</v>
      </c>
      <c r="CI10" s="1047"/>
      <c r="CJ10" s="1047"/>
      <c r="CK10" s="1047"/>
      <c r="CL10" s="1048"/>
      <c r="CM10" s="1046">
        <v>45</v>
      </c>
      <c r="CN10" s="1047"/>
      <c r="CO10" s="1047"/>
      <c r="CP10" s="1047"/>
      <c r="CQ10" s="1048"/>
      <c r="CR10" s="1046">
        <v>5</v>
      </c>
      <c r="CS10" s="1047"/>
      <c r="CT10" s="1047"/>
      <c r="CU10" s="1047"/>
      <c r="CV10" s="1048"/>
      <c r="CW10" s="1046" t="s">
        <v>585</v>
      </c>
      <c r="CX10" s="1047"/>
      <c r="CY10" s="1047"/>
      <c r="CZ10" s="1047"/>
      <c r="DA10" s="1048"/>
      <c r="DB10" s="1046" t="s">
        <v>585</v>
      </c>
      <c r="DC10" s="1047"/>
      <c r="DD10" s="1047"/>
      <c r="DE10" s="1047"/>
      <c r="DF10" s="1048"/>
      <c r="DG10" s="1046" t="s">
        <v>585</v>
      </c>
      <c r="DH10" s="1047"/>
      <c r="DI10" s="1047"/>
      <c r="DJ10" s="1047"/>
      <c r="DK10" s="1048"/>
      <c r="DL10" s="1046">
        <v>103</v>
      </c>
      <c r="DM10" s="1047"/>
      <c r="DN10" s="1047"/>
      <c r="DO10" s="1047"/>
      <c r="DP10" s="1048"/>
      <c r="DQ10" s="1046" t="s">
        <v>585</v>
      </c>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16758</v>
      </c>
      <c r="R23" s="1126"/>
      <c r="S23" s="1126"/>
      <c r="T23" s="1126"/>
      <c r="U23" s="1126"/>
      <c r="V23" s="1126">
        <v>15939</v>
      </c>
      <c r="W23" s="1126"/>
      <c r="X23" s="1126"/>
      <c r="Y23" s="1126"/>
      <c r="Z23" s="1126"/>
      <c r="AA23" s="1126">
        <v>819</v>
      </c>
      <c r="AB23" s="1126"/>
      <c r="AC23" s="1126"/>
      <c r="AD23" s="1126"/>
      <c r="AE23" s="1127"/>
      <c r="AF23" s="1128">
        <v>376</v>
      </c>
      <c r="AG23" s="1126"/>
      <c r="AH23" s="1126"/>
      <c r="AI23" s="1126"/>
      <c r="AJ23" s="1129"/>
      <c r="AK23" s="1130"/>
      <c r="AL23" s="1131"/>
      <c r="AM23" s="1131"/>
      <c r="AN23" s="1131"/>
      <c r="AO23" s="1131"/>
      <c r="AP23" s="1126">
        <v>9709</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2280</v>
      </c>
      <c r="R28" s="1111"/>
      <c r="S28" s="1111"/>
      <c r="T28" s="1111"/>
      <c r="U28" s="1111"/>
      <c r="V28" s="1111">
        <v>2131</v>
      </c>
      <c r="W28" s="1111"/>
      <c r="X28" s="1111"/>
      <c r="Y28" s="1111"/>
      <c r="Z28" s="1111"/>
      <c r="AA28" s="1111">
        <v>148</v>
      </c>
      <c r="AB28" s="1111"/>
      <c r="AC28" s="1111"/>
      <c r="AD28" s="1111"/>
      <c r="AE28" s="1112"/>
      <c r="AF28" s="1113">
        <v>148</v>
      </c>
      <c r="AG28" s="1111"/>
      <c r="AH28" s="1111"/>
      <c r="AI28" s="1111"/>
      <c r="AJ28" s="1114"/>
      <c r="AK28" s="1115">
        <v>162</v>
      </c>
      <c r="AL28" s="1103"/>
      <c r="AM28" s="1103"/>
      <c r="AN28" s="1103"/>
      <c r="AO28" s="1103"/>
      <c r="AP28" s="1103" t="s">
        <v>578</v>
      </c>
      <c r="AQ28" s="1103"/>
      <c r="AR28" s="1103"/>
      <c r="AS28" s="1103"/>
      <c r="AT28" s="1103"/>
      <c r="AU28" s="1103" t="s">
        <v>578</v>
      </c>
      <c r="AV28" s="1103"/>
      <c r="AW28" s="1103"/>
      <c r="AX28" s="1103"/>
      <c r="AY28" s="1103"/>
      <c r="AZ28" s="1104" t="s">
        <v>578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404</v>
      </c>
      <c r="C29" s="1089"/>
      <c r="D29" s="1089"/>
      <c r="E29" s="1089"/>
      <c r="F29" s="1089"/>
      <c r="G29" s="1089"/>
      <c r="H29" s="1089"/>
      <c r="I29" s="1089"/>
      <c r="J29" s="1089"/>
      <c r="K29" s="1089"/>
      <c r="L29" s="1089"/>
      <c r="M29" s="1089"/>
      <c r="N29" s="1089"/>
      <c r="O29" s="1089"/>
      <c r="P29" s="1090"/>
      <c r="Q29" s="1100">
        <v>2823</v>
      </c>
      <c r="R29" s="1101"/>
      <c r="S29" s="1101"/>
      <c r="T29" s="1101"/>
      <c r="U29" s="1101"/>
      <c r="V29" s="1101">
        <v>2722</v>
      </c>
      <c r="W29" s="1101"/>
      <c r="X29" s="1101"/>
      <c r="Y29" s="1101"/>
      <c r="Z29" s="1101"/>
      <c r="AA29" s="1101">
        <v>101</v>
      </c>
      <c r="AB29" s="1101"/>
      <c r="AC29" s="1101"/>
      <c r="AD29" s="1101"/>
      <c r="AE29" s="1102"/>
      <c r="AF29" s="1094">
        <v>101</v>
      </c>
      <c r="AG29" s="1095"/>
      <c r="AH29" s="1095"/>
      <c r="AI29" s="1095"/>
      <c r="AJ29" s="1096"/>
      <c r="AK29" s="1037">
        <v>450</v>
      </c>
      <c r="AL29" s="1028"/>
      <c r="AM29" s="1028"/>
      <c r="AN29" s="1028"/>
      <c r="AO29" s="1028"/>
      <c r="AP29" s="1028" t="s">
        <v>578</v>
      </c>
      <c r="AQ29" s="1028"/>
      <c r="AR29" s="1028"/>
      <c r="AS29" s="1028"/>
      <c r="AT29" s="1028"/>
      <c r="AU29" s="1028" t="s">
        <v>578</v>
      </c>
      <c r="AV29" s="1028"/>
      <c r="AW29" s="1028"/>
      <c r="AX29" s="1028"/>
      <c r="AY29" s="1028"/>
      <c r="AZ29" s="1099" t="s">
        <v>578</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405</v>
      </c>
      <c r="C30" s="1089"/>
      <c r="D30" s="1089"/>
      <c r="E30" s="1089"/>
      <c r="F30" s="1089"/>
      <c r="G30" s="1089"/>
      <c r="H30" s="1089"/>
      <c r="I30" s="1089"/>
      <c r="J30" s="1089"/>
      <c r="K30" s="1089"/>
      <c r="L30" s="1089"/>
      <c r="M30" s="1089"/>
      <c r="N30" s="1089"/>
      <c r="O30" s="1089"/>
      <c r="P30" s="1090"/>
      <c r="Q30" s="1100">
        <v>302</v>
      </c>
      <c r="R30" s="1101"/>
      <c r="S30" s="1101"/>
      <c r="T30" s="1101"/>
      <c r="U30" s="1101"/>
      <c r="V30" s="1101">
        <v>278</v>
      </c>
      <c r="W30" s="1101"/>
      <c r="X30" s="1101"/>
      <c r="Y30" s="1101"/>
      <c r="Z30" s="1101"/>
      <c r="AA30" s="1101">
        <v>24</v>
      </c>
      <c r="AB30" s="1101"/>
      <c r="AC30" s="1101"/>
      <c r="AD30" s="1101"/>
      <c r="AE30" s="1102"/>
      <c r="AF30" s="1094">
        <v>24</v>
      </c>
      <c r="AG30" s="1095"/>
      <c r="AH30" s="1095"/>
      <c r="AI30" s="1095"/>
      <c r="AJ30" s="1096"/>
      <c r="AK30" s="1037">
        <v>87</v>
      </c>
      <c r="AL30" s="1028"/>
      <c r="AM30" s="1028"/>
      <c r="AN30" s="1028"/>
      <c r="AO30" s="1028"/>
      <c r="AP30" s="1028" t="s">
        <v>578</v>
      </c>
      <c r="AQ30" s="1028"/>
      <c r="AR30" s="1028"/>
      <c r="AS30" s="1028"/>
      <c r="AT30" s="1028"/>
      <c r="AU30" s="1028" t="s">
        <v>578</v>
      </c>
      <c r="AV30" s="1028"/>
      <c r="AW30" s="1028"/>
      <c r="AX30" s="1028"/>
      <c r="AY30" s="1028"/>
      <c r="AZ30" s="1099" t="s">
        <v>578</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406</v>
      </c>
      <c r="C31" s="1089"/>
      <c r="D31" s="1089"/>
      <c r="E31" s="1089"/>
      <c r="F31" s="1089"/>
      <c r="G31" s="1089"/>
      <c r="H31" s="1089"/>
      <c r="I31" s="1089"/>
      <c r="J31" s="1089"/>
      <c r="K31" s="1089"/>
      <c r="L31" s="1089"/>
      <c r="M31" s="1089"/>
      <c r="N31" s="1089"/>
      <c r="O31" s="1089"/>
      <c r="P31" s="1090"/>
      <c r="Q31" s="1100">
        <v>387</v>
      </c>
      <c r="R31" s="1101"/>
      <c r="S31" s="1101"/>
      <c r="T31" s="1101"/>
      <c r="U31" s="1101"/>
      <c r="V31" s="1101">
        <v>363</v>
      </c>
      <c r="W31" s="1101"/>
      <c r="X31" s="1101"/>
      <c r="Y31" s="1101"/>
      <c r="Z31" s="1101"/>
      <c r="AA31" s="1101">
        <v>25</v>
      </c>
      <c r="AB31" s="1101"/>
      <c r="AC31" s="1101"/>
      <c r="AD31" s="1101"/>
      <c r="AE31" s="1102"/>
      <c r="AF31" s="1094">
        <v>593</v>
      </c>
      <c r="AG31" s="1095"/>
      <c r="AH31" s="1095"/>
      <c r="AI31" s="1095"/>
      <c r="AJ31" s="1096"/>
      <c r="AK31" s="1037">
        <v>70</v>
      </c>
      <c r="AL31" s="1028"/>
      <c r="AM31" s="1028"/>
      <c r="AN31" s="1028"/>
      <c r="AO31" s="1028"/>
      <c r="AP31" s="1028">
        <v>934</v>
      </c>
      <c r="AQ31" s="1028"/>
      <c r="AR31" s="1028"/>
      <c r="AS31" s="1028"/>
      <c r="AT31" s="1028"/>
      <c r="AU31" s="1028">
        <v>515</v>
      </c>
      <c r="AV31" s="1028"/>
      <c r="AW31" s="1028"/>
      <c r="AX31" s="1028"/>
      <c r="AY31" s="1028"/>
      <c r="AZ31" s="1099" t="s">
        <v>578</v>
      </c>
      <c r="BA31" s="1099"/>
      <c r="BB31" s="1099"/>
      <c r="BC31" s="1099"/>
      <c r="BD31" s="1099"/>
      <c r="BE31" s="1083" t="s">
        <v>407</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408</v>
      </c>
      <c r="C32" s="1089"/>
      <c r="D32" s="1089"/>
      <c r="E32" s="1089"/>
      <c r="F32" s="1089"/>
      <c r="G32" s="1089"/>
      <c r="H32" s="1089"/>
      <c r="I32" s="1089"/>
      <c r="J32" s="1089"/>
      <c r="K32" s="1089"/>
      <c r="L32" s="1089"/>
      <c r="M32" s="1089"/>
      <c r="N32" s="1089"/>
      <c r="O32" s="1089"/>
      <c r="P32" s="1090"/>
      <c r="Q32" s="1100">
        <v>795</v>
      </c>
      <c r="R32" s="1101"/>
      <c r="S32" s="1101"/>
      <c r="T32" s="1101"/>
      <c r="U32" s="1101"/>
      <c r="V32" s="1101">
        <v>759</v>
      </c>
      <c r="W32" s="1101"/>
      <c r="X32" s="1101"/>
      <c r="Y32" s="1101"/>
      <c r="Z32" s="1101"/>
      <c r="AA32" s="1101">
        <v>36</v>
      </c>
      <c r="AB32" s="1101"/>
      <c r="AC32" s="1101"/>
      <c r="AD32" s="1101"/>
      <c r="AE32" s="1102"/>
      <c r="AF32" s="1094">
        <v>36</v>
      </c>
      <c r="AG32" s="1095"/>
      <c r="AH32" s="1095"/>
      <c r="AI32" s="1095"/>
      <c r="AJ32" s="1096"/>
      <c r="AK32" s="1037">
        <v>402</v>
      </c>
      <c r="AL32" s="1028"/>
      <c r="AM32" s="1028"/>
      <c r="AN32" s="1028"/>
      <c r="AO32" s="1028"/>
      <c r="AP32" s="1028">
        <v>3355</v>
      </c>
      <c r="AQ32" s="1028"/>
      <c r="AR32" s="1028"/>
      <c r="AS32" s="1028"/>
      <c r="AT32" s="1028"/>
      <c r="AU32" s="1028">
        <v>3214</v>
      </c>
      <c r="AV32" s="1028"/>
      <c r="AW32" s="1028"/>
      <c r="AX32" s="1028"/>
      <c r="AY32" s="1028"/>
      <c r="AZ32" s="1099" t="s">
        <v>578</v>
      </c>
      <c r="BA32" s="1099"/>
      <c r="BB32" s="1099"/>
      <c r="BC32" s="1099"/>
      <c r="BD32" s="1099"/>
      <c r="BE32" s="1083" t="s">
        <v>409</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902</v>
      </c>
      <c r="AG63" s="1016"/>
      <c r="AH63" s="1016"/>
      <c r="AI63" s="1016"/>
      <c r="AJ63" s="1081"/>
      <c r="AK63" s="1082"/>
      <c r="AL63" s="1020"/>
      <c r="AM63" s="1020"/>
      <c r="AN63" s="1020"/>
      <c r="AO63" s="1020"/>
      <c r="AP63" s="1016">
        <v>4289</v>
      </c>
      <c r="AQ63" s="1016"/>
      <c r="AR63" s="1016"/>
      <c r="AS63" s="1016"/>
      <c r="AT63" s="1016"/>
      <c r="AU63" s="1016">
        <v>3730</v>
      </c>
      <c r="AV63" s="1016"/>
      <c r="AW63" s="1016"/>
      <c r="AX63" s="1016"/>
      <c r="AY63" s="1016"/>
      <c r="AZ63" s="1076"/>
      <c r="BA63" s="1076"/>
      <c r="BB63" s="1076"/>
      <c r="BC63" s="1076"/>
      <c r="BD63" s="1076"/>
      <c r="BE63" s="1017"/>
      <c r="BF63" s="1017"/>
      <c r="BG63" s="1017"/>
      <c r="BH63" s="1017"/>
      <c r="BI63" s="1018"/>
      <c r="BJ63" s="1077" t="s">
        <v>130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550</v>
      </c>
      <c r="R68" s="1039"/>
      <c r="S68" s="1039"/>
      <c r="T68" s="1039"/>
      <c r="U68" s="1039"/>
      <c r="V68" s="1039">
        <v>528</v>
      </c>
      <c r="W68" s="1039"/>
      <c r="X68" s="1039"/>
      <c r="Y68" s="1039"/>
      <c r="Z68" s="1039"/>
      <c r="AA68" s="1039">
        <v>22</v>
      </c>
      <c r="AB68" s="1039"/>
      <c r="AC68" s="1039"/>
      <c r="AD68" s="1039"/>
      <c r="AE68" s="1039"/>
      <c r="AF68" s="1039">
        <v>22</v>
      </c>
      <c r="AG68" s="1039"/>
      <c r="AH68" s="1039"/>
      <c r="AI68" s="1039"/>
      <c r="AJ68" s="1039"/>
      <c r="AK68" s="1039">
        <v>62</v>
      </c>
      <c r="AL68" s="1039"/>
      <c r="AM68" s="1039"/>
      <c r="AN68" s="1039"/>
      <c r="AO68" s="1039"/>
      <c r="AP68" s="1039">
        <v>81</v>
      </c>
      <c r="AQ68" s="1039"/>
      <c r="AR68" s="1039"/>
      <c r="AS68" s="1039"/>
      <c r="AT68" s="1039"/>
      <c r="AU68" s="1039">
        <v>81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2046</v>
      </c>
      <c r="R69" s="1028"/>
      <c r="S69" s="1028"/>
      <c r="T69" s="1028"/>
      <c r="U69" s="1028"/>
      <c r="V69" s="1028">
        <v>2013</v>
      </c>
      <c r="W69" s="1028"/>
      <c r="X69" s="1028"/>
      <c r="Y69" s="1028"/>
      <c r="Z69" s="1028"/>
      <c r="AA69" s="1028">
        <v>33</v>
      </c>
      <c r="AB69" s="1028"/>
      <c r="AC69" s="1028"/>
      <c r="AD69" s="1028"/>
      <c r="AE69" s="1028"/>
      <c r="AF69" s="1028">
        <v>33</v>
      </c>
      <c r="AG69" s="1028"/>
      <c r="AH69" s="1028"/>
      <c r="AI69" s="1028"/>
      <c r="AJ69" s="1028"/>
      <c r="AK69" s="1028">
        <v>61</v>
      </c>
      <c r="AL69" s="1028"/>
      <c r="AM69" s="1028"/>
      <c r="AN69" s="1028"/>
      <c r="AO69" s="1028"/>
      <c r="AP69" s="1028">
        <v>1208</v>
      </c>
      <c r="AQ69" s="1028"/>
      <c r="AR69" s="1028"/>
      <c r="AS69" s="1028"/>
      <c r="AT69" s="1028"/>
      <c r="AU69" s="1028">
        <v>286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189</v>
      </c>
      <c r="R70" s="1028"/>
      <c r="S70" s="1028"/>
      <c r="T70" s="1028"/>
      <c r="U70" s="1028"/>
      <c r="V70" s="1028">
        <v>154</v>
      </c>
      <c r="W70" s="1028"/>
      <c r="X70" s="1028"/>
      <c r="Y70" s="1028"/>
      <c r="Z70" s="1028"/>
      <c r="AA70" s="1028">
        <v>35</v>
      </c>
      <c r="AB70" s="1028"/>
      <c r="AC70" s="1028"/>
      <c r="AD70" s="1028"/>
      <c r="AE70" s="1028"/>
      <c r="AF70" s="1028">
        <v>35</v>
      </c>
      <c r="AG70" s="1028"/>
      <c r="AH70" s="1028"/>
      <c r="AI70" s="1028"/>
      <c r="AJ70" s="1028"/>
      <c r="AK70" s="1028">
        <v>41</v>
      </c>
      <c r="AL70" s="1028"/>
      <c r="AM70" s="1028"/>
      <c r="AN70" s="1028"/>
      <c r="AO70" s="1028"/>
      <c r="AP70" s="1028" t="s">
        <v>585</v>
      </c>
      <c r="AQ70" s="1028"/>
      <c r="AR70" s="1028"/>
      <c r="AS70" s="1028"/>
      <c r="AT70" s="1028"/>
      <c r="AU70" s="1028" t="s">
        <v>585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4783</v>
      </c>
      <c r="R71" s="1028"/>
      <c r="S71" s="1028"/>
      <c r="T71" s="1028"/>
      <c r="U71" s="1028"/>
      <c r="V71" s="1028">
        <v>4101</v>
      </c>
      <c r="W71" s="1028"/>
      <c r="X71" s="1028"/>
      <c r="Y71" s="1028"/>
      <c r="Z71" s="1028"/>
      <c r="AA71" s="1028">
        <v>682</v>
      </c>
      <c r="AB71" s="1028"/>
      <c r="AC71" s="1028"/>
      <c r="AD71" s="1028"/>
      <c r="AE71" s="1028"/>
      <c r="AF71" s="1028">
        <v>682</v>
      </c>
      <c r="AG71" s="1028"/>
      <c r="AH71" s="1028"/>
      <c r="AI71" s="1028"/>
      <c r="AJ71" s="1028"/>
      <c r="AK71" s="1028" t="s">
        <v>585</v>
      </c>
      <c r="AL71" s="1028"/>
      <c r="AM71" s="1028"/>
      <c r="AN71" s="1028"/>
      <c r="AO71" s="1028"/>
      <c r="AP71" s="1028" t="s">
        <v>585</v>
      </c>
      <c r="AQ71" s="1028"/>
      <c r="AR71" s="1028"/>
      <c r="AS71" s="1028"/>
      <c r="AT71" s="1028"/>
      <c r="AU71" s="1028" t="s">
        <v>585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91</v>
      </c>
      <c r="R72" s="1028"/>
      <c r="S72" s="1028"/>
      <c r="T72" s="1028"/>
      <c r="U72" s="1028"/>
      <c r="V72" s="1028">
        <v>85</v>
      </c>
      <c r="W72" s="1028"/>
      <c r="X72" s="1028"/>
      <c r="Y72" s="1028"/>
      <c r="Z72" s="1028"/>
      <c r="AA72" s="1028">
        <v>6</v>
      </c>
      <c r="AB72" s="1028"/>
      <c r="AC72" s="1028"/>
      <c r="AD72" s="1028"/>
      <c r="AE72" s="1028"/>
      <c r="AF72" s="1028">
        <v>6</v>
      </c>
      <c r="AG72" s="1028"/>
      <c r="AH72" s="1028"/>
      <c r="AI72" s="1028"/>
      <c r="AJ72" s="1028"/>
      <c r="AK72" s="1028">
        <v>3</v>
      </c>
      <c r="AL72" s="1028"/>
      <c r="AM72" s="1028"/>
      <c r="AN72" s="1028"/>
      <c r="AO72" s="1028"/>
      <c r="AP72" s="1028" t="s">
        <v>585</v>
      </c>
      <c r="AQ72" s="1028"/>
      <c r="AR72" s="1028"/>
      <c r="AS72" s="1028"/>
      <c r="AT72" s="1028"/>
      <c r="AU72" s="1028" t="s">
        <v>585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245465</v>
      </c>
      <c r="R73" s="1028"/>
      <c r="S73" s="1028"/>
      <c r="T73" s="1028"/>
      <c r="U73" s="1028"/>
      <c r="V73" s="1028">
        <v>232795</v>
      </c>
      <c r="W73" s="1028"/>
      <c r="X73" s="1028"/>
      <c r="Y73" s="1028"/>
      <c r="Z73" s="1028"/>
      <c r="AA73" s="1028">
        <v>12670</v>
      </c>
      <c r="AB73" s="1028"/>
      <c r="AC73" s="1028"/>
      <c r="AD73" s="1028"/>
      <c r="AE73" s="1028"/>
      <c r="AF73" s="1028">
        <v>12670</v>
      </c>
      <c r="AG73" s="1028"/>
      <c r="AH73" s="1028"/>
      <c r="AI73" s="1028"/>
      <c r="AJ73" s="1028"/>
      <c r="AK73" s="1028">
        <v>2278</v>
      </c>
      <c r="AL73" s="1028"/>
      <c r="AM73" s="1028"/>
      <c r="AN73" s="1028"/>
      <c r="AO73" s="1028"/>
      <c r="AP73" s="1028" t="s">
        <v>585</v>
      </c>
      <c r="AQ73" s="1028"/>
      <c r="AR73" s="1028"/>
      <c r="AS73" s="1028"/>
      <c r="AT73" s="1028"/>
      <c r="AU73" s="1028" t="s">
        <v>585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13449</v>
      </c>
      <c r="AG88" s="1016"/>
      <c r="AH88" s="1016"/>
      <c r="AI88" s="1016"/>
      <c r="AJ88" s="1016"/>
      <c r="AK88" s="1020"/>
      <c r="AL88" s="1020"/>
      <c r="AM88" s="1020"/>
      <c r="AN88" s="1020"/>
      <c r="AO88" s="1020"/>
      <c r="AP88" s="1016">
        <v>1289</v>
      </c>
      <c r="AQ88" s="1016"/>
      <c r="AR88" s="1016"/>
      <c r="AS88" s="1016"/>
      <c r="AT88" s="1016"/>
      <c r="AU88" s="1016">
        <v>367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47</v>
      </c>
      <c r="CS102" s="1008"/>
      <c r="CT102" s="1008"/>
      <c r="CU102" s="1008"/>
      <c r="CV102" s="1009"/>
      <c r="CW102" s="1007" t="s">
        <v>585</v>
      </c>
      <c r="CX102" s="1008"/>
      <c r="CY102" s="1008"/>
      <c r="CZ102" s="1008"/>
      <c r="DA102" s="1009"/>
      <c r="DB102" s="1007" t="s">
        <v>585</v>
      </c>
      <c r="DC102" s="1008"/>
      <c r="DD102" s="1008"/>
      <c r="DE102" s="1008"/>
      <c r="DF102" s="1009"/>
      <c r="DG102" s="1007" t="s">
        <v>585</v>
      </c>
      <c r="DH102" s="1008"/>
      <c r="DI102" s="1008"/>
      <c r="DJ102" s="1008"/>
      <c r="DK102" s="1009"/>
      <c r="DL102" s="1007">
        <v>103</v>
      </c>
      <c r="DM102" s="1008"/>
      <c r="DN102" s="1008"/>
      <c r="DO102" s="1008"/>
      <c r="DP102" s="1009"/>
      <c r="DQ102" s="1007" t="s">
        <v>585</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306</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306</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306</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2114846</v>
      </c>
      <c r="AB110" s="944"/>
      <c r="AC110" s="944"/>
      <c r="AD110" s="944"/>
      <c r="AE110" s="945"/>
      <c r="AF110" s="946">
        <v>2180775</v>
      </c>
      <c r="AG110" s="944"/>
      <c r="AH110" s="944"/>
      <c r="AI110" s="944"/>
      <c r="AJ110" s="945"/>
      <c r="AK110" s="946">
        <v>2169515</v>
      </c>
      <c r="AL110" s="944"/>
      <c r="AM110" s="944"/>
      <c r="AN110" s="944"/>
      <c r="AO110" s="945"/>
      <c r="AP110" s="947">
        <v>29.1</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11359470</v>
      </c>
      <c r="BR110" s="891"/>
      <c r="BS110" s="891"/>
      <c r="BT110" s="891"/>
      <c r="BU110" s="891"/>
      <c r="BV110" s="891">
        <v>10406899</v>
      </c>
      <c r="BW110" s="891"/>
      <c r="BX110" s="891"/>
      <c r="BY110" s="891"/>
      <c r="BZ110" s="891"/>
      <c r="CA110" s="891">
        <v>9709282</v>
      </c>
      <c r="CB110" s="891"/>
      <c r="CC110" s="891"/>
      <c r="CD110" s="891"/>
      <c r="CE110" s="891"/>
      <c r="CF110" s="915">
        <v>130.4</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130</v>
      </c>
      <c r="DH110" s="891"/>
      <c r="DI110" s="891"/>
      <c r="DJ110" s="891"/>
      <c r="DK110" s="891"/>
      <c r="DL110" s="891" t="s">
        <v>130</v>
      </c>
      <c r="DM110" s="891"/>
      <c r="DN110" s="891"/>
      <c r="DO110" s="891"/>
      <c r="DP110" s="891"/>
      <c r="DQ110" s="891" t="s">
        <v>130</v>
      </c>
      <c r="DR110" s="891"/>
      <c r="DS110" s="891"/>
      <c r="DT110" s="891"/>
      <c r="DU110" s="891"/>
      <c r="DV110" s="892" t="s">
        <v>438</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438</v>
      </c>
      <c r="AG111" s="972"/>
      <c r="AH111" s="972"/>
      <c r="AI111" s="972"/>
      <c r="AJ111" s="973"/>
      <c r="AK111" s="974" t="s">
        <v>438</v>
      </c>
      <c r="AL111" s="972"/>
      <c r="AM111" s="972"/>
      <c r="AN111" s="972"/>
      <c r="AO111" s="973"/>
      <c r="AP111" s="975" t="s">
        <v>440</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11918</v>
      </c>
      <c r="BR111" s="863"/>
      <c r="BS111" s="863"/>
      <c r="BT111" s="863"/>
      <c r="BU111" s="863"/>
      <c r="BV111" s="863" t="s">
        <v>130</v>
      </c>
      <c r="BW111" s="863"/>
      <c r="BX111" s="863"/>
      <c r="BY111" s="863"/>
      <c r="BZ111" s="863"/>
      <c r="CA111" s="863" t="s">
        <v>130</v>
      </c>
      <c r="CB111" s="863"/>
      <c r="CC111" s="863"/>
      <c r="CD111" s="863"/>
      <c r="CE111" s="863"/>
      <c r="CF111" s="924" t="s">
        <v>130</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130</v>
      </c>
      <c r="DM111" s="863"/>
      <c r="DN111" s="863"/>
      <c r="DO111" s="863"/>
      <c r="DP111" s="863"/>
      <c r="DQ111" s="863" t="s">
        <v>130</v>
      </c>
      <c r="DR111" s="863"/>
      <c r="DS111" s="863"/>
      <c r="DT111" s="863"/>
      <c r="DU111" s="863"/>
      <c r="DV111" s="840" t="s">
        <v>130</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130</v>
      </c>
      <c r="AB112" s="826"/>
      <c r="AC112" s="826"/>
      <c r="AD112" s="826"/>
      <c r="AE112" s="827"/>
      <c r="AF112" s="828" t="s">
        <v>130</v>
      </c>
      <c r="AG112" s="826"/>
      <c r="AH112" s="826"/>
      <c r="AI112" s="826"/>
      <c r="AJ112" s="827"/>
      <c r="AK112" s="828" t="s">
        <v>130</v>
      </c>
      <c r="AL112" s="826"/>
      <c r="AM112" s="826"/>
      <c r="AN112" s="826"/>
      <c r="AO112" s="827"/>
      <c r="AP112" s="873" t="s">
        <v>438</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4143884</v>
      </c>
      <c r="BR112" s="863"/>
      <c r="BS112" s="863"/>
      <c r="BT112" s="863"/>
      <c r="BU112" s="863"/>
      <c r="BV112" s="863">
        <v>4019734</v>
      </c>
      <c r="BW112" s="863"/>
      <c r="BX112" s="863"/>
      <c r="BY112" s="863"/>
      <c r="BZ112" s="863"/>
      <c r="CA112" s="863">
        <v>3729511</v>
      </c>
      <c r="CB112" s="863"/>
      <c r="CC112" s="863"/>
      <c r="CD112" s="863"/>
      <c r="CE112" s="863"/>
      <c r="CF112" s="924">
        <v>50.1</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130</v>
      </c>
      <c r="DM112" s="863"/>
      <c r="DN112" s="863"/>
      <c r="DO112" s="863"/>
      <c r="DP112" s="863"/>
      <c r="DQ112" s="863" t="s">
        <v>438</v>
      </c>
      <c r="DR112" s="863"/>
      <c r="DS112" s="863"/>
      <c r="DT112" s="863"/>
      <c r="DU112" s="863"/>
      <c r="DV112" s="840" t="s">
        <v>130</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452332</v>
      </c>
      <c r="AB113" s="972"/>
      <c r="AC113" s="972"/>
      <c r="AD113" s="972"/>
      <c r="AE113" s="973"/>
      <c r="AF113" s="974">
        <v>389075</v>
      </c>
      <c r="AG113" s="972"/>
      <c r="AH113" s="972"/>
      <c r="AI113" s="972"/>
      <c r="AJ113" s="973"/>
      <c r="AK113" s="974">
        <v>365587</v>
      </c>
      <c r="AL113" s="972"/>
      <c r="AM113" s="972"/>
      <c r="AN113" s="972"/>
      <c r="AO113" s="973"/>
      <c r="AP113" s="975">
        <v>4.9000000000000004</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441261</v>
      </c>
      <c r="BR113" s="863"/>
      <c r="BS113" s="863"/>
      <c r="BT113" s="863"/>
      <c r="BU113" s="863"/>
      <c r="BV113" s="863">
        <v>394622</v>
      </c>
      <c r="BW113" s="863"/>
      <c r="BX113" s="863"/>
      <c r="BY113" s="863"/>
      <c r="BZ113" s="863"/>
      <c r="CA113" s="863">
        <v>367116</v>
      </c>
      <c r="CB113" s="863"/>
      <c r="CC113" s="863"/>
      <c r="CD113" s="863"/>
      <c r="CE113" s="863"/>
      <c r="CF113" s="924">
        <v>4.9000000000000004</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11918</v>
      </c>
      <c r="DH113" s="826"/>
      <c r="DI113" s="826"/>
      <c r="DJ113" s="826"/>
      <c r="DK113" s="827"/>
      <c r="DL113" s="828" t="s">
        <v>130</v>
      </c>
      <c r="DM113" s="826"/>
      <c r="DN113" s="826"/>
      <c r="DO113" s="826"/>
      <c r="DP113" s="827"/>
      <c r="DQ113" s="828" t="s">
        <v>130</v>
      </c>
      <c r="DR113" s="826"/>
      <c r="DS113" s="826"/>
      <c r="DT113" s="826"/>
      <c r="DU113" s="827"/>
      <c r="DV113" s="873" t="s">
        <v>438</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15712</v>
      </c>
      <c r="AB114" s="826"/>
      <c r="AC114" s="826"/>
      <c r="AD114" s="826"/>
      <c r="AE114" s="827"/>
      <c r="AF114" s="828">
        <v>15712</v>
      </c>
      <c r="AG114" s="826"/>
      <c r="AH114" s="826"/>
      <c r="AI114" s="826"/>
      <c r="AJ114" s="827"/>
      <c r="AK114" s="828">
        <v>15711</v>
      </c>
      <c r="AL114" s="826"/>
      <c r="AM114" s="826"/>
      <c r="AN114" s="826"/>
      <c r="AO114" s="827"/>
      <c r="AP114" s="873">
        <v>0.2</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4033170</v>
      </c>
      <c r="BR114" s="863"/>
      <c r="BS114" s="863"/>
      <c r="BT114" s="863"/>
      <c r="BU114" s="863"/>
      <c r="BV114" s="863">
        <v>3990040</v>
      </c>
      <c r="BW114" s="863"/>
      <c r="BX114" s="863"/>
      <c r="BY114" s="863"/>
      <c r="BZ114" s="863"/>
      <c r="CA114" s="863">
        <v>3957765</v>
      </c>
      <c r="CB114" s="863"/>
      <c r="CC114" s="863"/>
      <c r="CD114" s="863"/>
      <c r="CE114" s="863"/>
      <c r="CF114" s="924">
        <v>53.2</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130</v>
      </c>
      <c r="DM114" s="826"/>
      <c r="DN114" s="826"/>
      <c r="DO114" s="826"/>
      <c r="DP114" s="827"/>
      <c r="DQ114" s="828" t="s">
        <v>438</v>
      </c>
      <c r="DR114" s="826"/>
      <c r="DS114" s="826"/>
      <c r="DT114" s="826"/>
      <c r="DU114" s="827"/>
      <c r="DV114" s="873" t="s">
        <v>130</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11915</v>
      </c>
      <c r="AB115" s="972"/>
      <c r="AC115" s="972"/>
      <c r="AD115" s="972"/>
      <c r="AE115" s="973"/>
      <c r="AF115" s="974" t="s">
        <v>130</v>
      </c>
      <c r="AG115" s="972"/>
      <c r="AH115" s="972"/>
      <c r="AI115" s="972"/>
      <c r="AJ115" s="973"/>
      <c r="AK115" s="974" t="s">
        <v>438</v>
      </c>
      <c r="AL115" s="972"/>
      <c r="AM115" s="972"/>
      <c r="AN115" s="972"/>
      <c r="AO115" s="973"/>
      <c r="AP115" s="975" t="s">
        <v>438</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v>147302</v>
      </c>
      <c r="BR115" s="863"/>
      <c r="BS115" s="863"/>
      <c r="BT115" s="863"/>
      <c r="BU115" s="863"/>
      <c r="BV115" s="863">
        <v>432507</v>
      </c>
      <c r="BW115" s="863"/>
      <c r="BX115" s="863"/>
      <c r="BY115" s="863"/>
      <c r="BZ115" s="863"/>
      <c r="CA115" s="863" t="s">
        <v>130</v>
      </c>
      <c r="CB115" s="863"/>
      <c r="CC115" s="863"/>
      <c r="CD115" s="863"/>
      <c r="CE115" s="863"/>
      <c r="CF115" s="924" t="s">
        <v>440</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130</v>
      </c>
      <c r="DH115" s="826"/>
      <c r="DI115" s="826"/>
      <c r="DJ115" s="826"/>
      <c r="DK115" s="827"/>
      <c r="DL115" s="828" t="s">
        <v>130</v>
      </c>
      <c r="DM115" s="826"/>
      <c r="DN115" s="826"/>
      <c r="DO115" s="826"/>
      <c r="DP115" s="827"/>
      <c r="DQ115" s="828" t="s">
        <v>130</v>
      </c>
      <c r="DR115" s="826"/>
      <c r="DS115" s="826"/>
      <c r="DT115" s="826"/>
      <c r="DU115" s="827"/>
      <c r="DV115" s="873" t="s">
        <v>438</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130</v>
      </c>
      <c r="AB116" s="826"/>
      <c r="AC116" s="826"/>
      <c r="AD116" s="826"/>
      <c r="AE116" s="827"/>
      <c r="AF116" s="828" t="s">
        <v>130</v>
      </c>
      <c r="AG116" s="826"/>
      <c r="AH116" s="826"/>
      <c r="AI116" s="826"/>
      <c r="AJ116" s="827"/>
      <c r="AK116" s="828" t="s">
        <v>130</v>
      </c>
      <c r="AL116" s="826"/>
      <c r="AM116" s="826"/>
      <c r="AN116" s="826"/>
      <c r="AO116" s="827"/>
      <c r="AP116" s="873" t="s">
        <v>438</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438</v>
      </c>
      <c r="BR116" s="863"/>
      <c r="BS116" s="863"/>
      <c r="BT116" s="863"/>
      <c r="BU116" s="863"/>
      <c r="BV116" s="863" t="s">
        <v>440</v>
      </c>
      <c r="BW116" s="863"/>
      <c r="BX116" s="863"/>
      <c r="BY116" s="863"/>
      <c r="BZ116" s="863"/>
      <c r="CA116" s="863" t="s">
        <v>458</v>
      </c>
      <c r="CB116" s="863"/>
      <c r="CC116" s="863"/>
      <c r="CD116" s="863"/>
      <c r="CE116" s="863"/>
      <c r="CF116" s="924" t="s">
        <v>130</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130</v>
      </c>
      <c r="DH116" s="826"/>
      <c r="DI116" s="826"/>
      <c r="DJ116" s="826"/>
      <c r="DK116" s="827"/>
      <c r="DL116" s="828" t="s">
        <v>438</v>
      </c>
      <c r="DM116" s="826"/>
      <c r="DN116" s="826"/>
      <c r="DO116" s="826"/>
      <c r="DP116" s="827"/>
      <c r="DQ116" s="828" t="s">
        <v>130</v>
      </c>
      <c r="DR116" s="826"/>
      <c r="DS116" s="826"/>
      <c r="DT116" s="826"/>
      <c r="DU116" s="827"/>
      <c r="DV116" s="873" t="s">
        <v>440</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2594805</v>
      </c>
      <c r="AB117" s="958"/>
      <c r="AC117" s="958"/>
      <c r="AD117" s="958"/>
      <c r="AE117" s="959"/>
      <c r="AF117" s="960">
        <v>2585562</v>
      </c>
      <c r="AG117" s="958"/>
      <c r="AH117" s="958"/>
      <c r="AI117" s="958"/>
      <c r="AJ117" s="959"/>
      <c r="AK117" s="960">
        <v>2550813</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130</v>
      </c>
      <c r="BW117" s="863"/>
      <c r="BX117" s="863"/>
      <c r="BY117" s="863"/>
      <c r="BZ117" s="863"/>
      <c r="CA117" s="863" t="s">
        <v>130</v>
      </c>
      <c r="CB117" s="863"/>
      <c r="CC117" s="863"/>
      <c r="CD117" s="863"/>
      <c r="CE117" s="863"/>
      <c r="CF117" s="924" t="s">
        <v>130</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130</v>
      </c>
      <c r="DH117" s="826"/>
      <c r="DI117" s="826"/>
      <c r="DJ117" s="826"/>
      <c r="DK117" s="827"/>
      <c r="DL117" s="828" t="s">
        <v>130</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306</v>
      </c>
      <c r="AL118" s="951"/>
      <c r="AM118" s="951"/>
      <c r="AN118" s="951"/>
      <c r="AO118" s="952"/>
      <c r="AP118" s="954" t="s">
        <v>432</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130</v>
      </c>
      <c r="BR118" s="894"/>
      <c r="BS118" s="894"/>
      <c r="BT118" s="894"/>
      <c r="BU118" s="894"/>
      <c r="BV118" s="894" t="s">
        <v>130</v>
      </c>
      <c r="BW118" s="894"/>
      <c r="BX118" s="894"/>
      <c r="BY118" s="894"/>
      <c r="BZ118" s="894"/>
      <c r="CA118" s="894" t="s">
        <v>130</v>
      </c>
      <c r="CB118" s="894"/>
      <c r="CC118" s="894"/>
      <c r="CD118" s="894"/>
      <c r="CE118" s="894"/>
      <c r="CF118" s="924" t="s">
        <v>130</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130</v>
      </c>
      <c r="DH118" s="826"/>
      <c r="DI118" s="826"/>
      <c r="DJ118" s="826"/>
      <c r="DK118" s="827"/>
      <c r="DL118" s="828" t="s">
        <v>130</v>
      </c>
      <c r="DM118" s="826"/>
      <c r="DN118" s="826"/>
      <c r="DO118" s="826"/>
      <c r="DP118" s="827"/>
      <c r="DQ118" s="828" t="s">
        <v>130</v>
      </c>
      <c r="DR118" s="826"/>
      <c r="DS118" s="826"/>
      <c r="DT118" s="826"/>
      <c r="DU118" s="827"/>
      <c r="DV118" s="873" t="s">
        <v>130</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465</v>
      </c>
      <c r="BP119" s="927"/>
      <c r="BQ119" s="931">
        <v>20137005</v>
      </c>
      <c r="BR119" s="894"/>
      <c r="BS119" s="894"/>
      <c r="BT119" s="894"/>
      <c r="BU119" s="894"/>
      <c r="BV119" s="894">
        <v>19243802</v>
      </c>
      <c r="BW119" s="894"/>
      <c r="BX119" s="894"/>
      <c r="BY119" s="894"/>
      <c r="BZ119" s="894"/>
      <c r="CA119" s="894">
        <v>17763674</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130</v>
      </c>
      <c r="DH119" s="809"/>
      <c r="DI119" s="809"/>
      <c r="DJ119" s="809"/>
      <c r="DK119" s="810"/>
      <c r="DL119" s="811" t="s">
        <v>130</v>
      </c>
      <c r="DM119" s="809"/>
      <c r="DN119" s="809"/>
      <c r="DO119" s="809"/>
      <c r="DP119" s="810"/>
      <c r="DQ119" s="811" t="s">
        <v>130</v>
      </c>
      <c r="DR119" s="809"/>
      <c r="DS119" s="809"/>
      <c r="DT119" s="809"/>
      <c r="DU119" s="810"/>
      <c r="DV119" s="897" t="s">
        <v>438</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130</v>
      </c>
      <c r="AB120" s="826"/>
      <c r="AC120" s="826"/>
      <c r="AD120" s="826"/>
      <c r="AE120" s="827"/>
      <c r="AF120" s="828" t="s">
        <v>130</v>
      </c>
      <c r="AG120" s="826"/>
      <c r="AH120" s="826"/>
      <c r="AI120" s="826"/>
      <c r="AJ120" s="827"/>
      <c r="AK120" s="828" t="s">
        <v>130</v>
      </c>
      <c r="AL120" s="826"/>
      <c r="AM120" s="826"/>
      <c r="AN120" s="826"/>
      <c r="AO120" s="827"/>
      <c r="AP120" s="873" t="s">
        <v>438</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6373856</v>
      </c>
      <c r="BR120" s="891"/>
      <c r="BS120" s="891"/>
      <c r="BT120" s="891"/>
      <c r="BU120" s="891"/>
      <c r="BV120" s="891">
        <v>6463483</v>
      </c>
      <c r="BW120" s="891"/>
      <c r="BX120" s="891"/>
      <c r="BY120" s="891"/>
      <c r="BZ120" s="891"/>
      <c r="CA120" s="891">
        <v>6265449</v>
      </c>
      <c r="CB120" s="891"/>
      <c r="CC120" s="891"/>
      <c r="CD120" s="891"/>
      <c r="CE120" s="891"/>
      <c r="CF120" s="915">
        <v>84.1</v>
      </c>
      <c r="CG120" s="916"/>
      <c r="CH120" s="916"/>
      <c r="CI120" s="916"/>
      <c r="CJ120" s="916"/>
      <c r="CK120" s="917" t="s">
        <v>469</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v>3336489</v>
      </c>
      <c r="DH120" s="891"/>
      <c r="DI120" s="891"/>
      <c r="DJ120" s="891"/>
      <c r="DK120" s="891"/>
      <c r="DL120" s="891">
        <v>3291081</v>
      </c>
      <c r="DM120" s="891"/>
      <c r="DN120" s="891"/>
      <c r="DO120" s="891"/>
      <c r="DP120" s="891"/>
      <c r="DQ120" s="891">
        <v>3214019</v>
      </c>
      <c r="DR120" s="891"/>
      <c r="DS120" s="891"/>
      <c r="DT120" s="891"/>
      <c r="DU120" s="891"/>
      <c r="DV120" s="892">
        <v>43.2</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11915</v>
      </c>
      <c r="AB121" s="826"/>
      <c r="AC121" s="826"/>
      <c r="AD121" s="826"/>
      <c r="AE121" s="827"/>
      <c r="AF121" s="828" t="s">
        <v>130</v>
      </c>
      <c r="AG121" s="826"/>
      <c r="AH121" s="826"/>
      <c r="AI121" s="826"/>
      <c r="AJ121" s="827"/>
      <c r="AK121" s="828" t="s">
        <v>130</v>
      </c>
      <c r="AL121" s="826"/>
      <c r="AM121" s="826"/>
      <c r="AN121" s="826"/>
      <c r="AO121" s="827"/>
      <c r="AP121" s="873" t="s">
        <v>130</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575966</v>
      </c>
      <c r="BR121" s="863"/>
      <c r="BS121" s="863"/>
      <c r="BT121" s="863"/>
      <c r="BU121" s="863"/>
      <c r="BV121" s="863">
        <v>557994</v>
      </c>
      <c r="BW121" s="863"/>
      <c r="BX121" s="863"/>
      <c r="BY121" s="863"/>
      <c r="BZ121" s="863"/>
      <c r="CA121" s="863">
        <v>505255</v>
      </c>
      <c r="CB121" s="863"/>
      <c r="CC121" s="863"/>
      <c r="CD121" s="863"/>
      <c r="CE121" s="863"/>
      <c r="CF121" s="924">
        <v>6.8</v>
      </c>
      <c r="CG121" s="925"/>
      <c r="CH121" s="925"/>
      <c r="CI121" s="925"/>
      <c r="CJ121" s="925"/>
      <c r="CK121" s="918"/>
      <c r="CL121" s="904"/>
      <c r="CM121" s="904"/>
      <c r="CN121" s="904"/>
      <c r="CO121" s="905"/>
      <c r="CP121" s="884" t="s">
        <v>406</v>
      </c>
      <c r="CQ121" s="885"/>
      <c r="CR121" s="885"/>
      <c r="CS121" s="885"/>
      <c r="CT121" s="885"/>
      <c r="CU121" s="885"/>
      <c r="CV121" s="885"/>
      <c r="CW121" s="885"/>
      <c r="CX121" s="885"/>
      <c r="CY121" s="885"/>
      <c r="CZ121" s="885"/>
      <c r="DA121" s="885"/>
      <c r="DB121" s="885"/>
      <c r="DC121" s="885"/>
      <c r="DD121" s="885"/>
      <c r="DE121" s="885"/>
      <c r="DF121" s="886"/>
      <c r="DG121" s="862">
        <v>807395</v>
      </c>
      <c r="DH121" s="863"/>
      <c r="DI121" s="863"/>
      <c r="DJ121" s="863"/>
      <c r="DK121" s="863"/>
      <c r="DL121" s="863">
        <v>728653</v>
      </c>
      <c r="DM121" s="863"/>
      <c r="DN121" s="863"/>
      <c r="DO121" s="863"/>
      <c r="DP121" s="863"/>
      <c r="DQ121" s="863">
        <v>515492</v>
      </c>
      <c r="DR121" s="863"/>
      <c r="DS121" s="863"/>
      <c r="DT121" s="863"/>
      <c r="DU121" s="863"/>
      <c r="DV121" s="840">
        <v>6.9</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130</v>
      </c>
      <c r="AG122" s="826"/>
      <c r="AH122" s="826"/>
      <c r="AI122" s="826"/>
      <c r="AJ122" s="827"/>
      <c r="AK122" s="828" t="s">
        <v>130</v>
      </c>
      <c r="AL122" s="826"/>
      <c r="AM122" s="826"/>
      <c r="AN122" s="826"/>
      <c r="AO122" s="827"/>
      <c r="AP122" s="873" t="s">
        <v>130</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13844653</v>
      </c>
      <c r="BR122" s="894"/>
      <c r="BS122" s="894"/>
      <c r="BT122" s="894"/>
      <c r="BU122" s="894"/>
      <c r="BV122" s="894">
        <v>13165972</v>
      </c>
      <c r="BW122" s="894"/>
      <c r="BX122" s="894"/>
      <c r="BY122" s="894"/>
      <c r="BZ122" s="894"/>
      <c r="CA122" s="894">
        <v>12737476</v>
      </c>
      <c r="CB122" s="894"/>
      <c r="CC122" s="894"/>
      <c r="CD122" s="894"/>
      <c r="CE122" s="894"/>
      <c r="CF122" s="895">
        <v>171.1</v>
      </c>
      <c r="CG122" s="896"/>
      <c r="CH122" s="896"/>
      <c r="CI122" s="896"/>
      <c r="CJ122" s="896"/>
      <c r="CK122" s="918"/>
      <c r="CL122" s="904"/>
      <c r="CM122" s="904"/>
      <c r="CN122" s="904"/>
      <c r="CO122" s="905"/>
      <c r="CP122" s="884" t="s">
        <v>473</v>
      </c>
      <c r="CQ122" s="885"/>
      <c r="CR122" s="885"/>
      <c r="CS122" s="885"/>
      <c r="CT122" s="885"/>
      <c r="CU122" s="885"/>
      <c r="CV122" s="885"/>
      <c r="CW122" s="885"/>
      <c r="CX122" s="885"/>
      <c r="CY122" s="885"/>
      <c r="CZ122" s="885"/>
      <c r="DA122" s="885"/>
      <c r="DB122" s="885"/>
      <c r="DC122" s="885"/>
      <c r="DD122" s="885"/>
      <c r="DE122" s="885"/>
      <c r="DF122" s="886"/>
      <c r="DG122" s="862" t="s">
        <v>130</v>
      </c>
      <c r="DH122" s="863"/>
      <c r="DI122" s="863"/>
      <c r="DJ122" s="863"/>
      <c r="DK122" s="863"/>
      <c r="DL122" s="863" t="s">
        <v>130</v>
      </c>
      <c r="DM122" s="863"/>
      <c r="DN122" s="863"/>
      <c r="DO122" s="863"/>
      <c r="DP122" s="863"/>
      <c r="DQ122" s="863" t="s">
        <v>130</v>
      </c>
      <c r="DR122" s="863"/>
      <c r="DS122" s="863"/>
      <c r="DT122" s="863"/>
      <c r="DU122" s="863"/>
      <c r="DV122" s="840" t="s">
        <v>130</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130</v>
      </c>
      <c r="AB123" s="826"/>
      <c r="AC123" s="826"/>
      <c r="AD123" s="826"/>
      <c r="AE123" s="827"/>
      <c r="AF123" s="828" t="s">
        <v>130</v>
      </c>
      <c r="AG123" s="826"/>
      <c r="AH123" s="826"/>
      <c r="AI123" s="826"/>
      <c r="AJ123" s="827"/>
      <c r="AK123" s="828" t="s">
        <v>438</v>
      </c>
      <c r="AL123" s="826"/>
      <c r="AM123" s="826"/>
      <c r="AN123" s="826"/>
      <c r="AO123" s="827"/>
      <c r="AP123" s="873" t="s">
        <v>130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474</v>
      </c>
      <c r="BP123" s="927"/>
      <c r="BQ123" s="881">
        <v>20794475</v>
      </c>
      <c r="BR123" s="882"/>
      <c r="BS123" s="882"/>
      <c r="BT123" s="882"/>
      <c r="BU123" s="882"/>
      <c r="BV123" s="882">
        <v>20187449</v>
      </c>
      <c r="BW123" s="882"/>
      <c r="BX123" s="882"/>
      <c r="BY123" s="882"/>
      <c r="BZ123" s="882"/>
      <c r="CA123" s="882">
        <v>19508180</v>
      </c>
      <c r="CB123" s="882"/>
      <c r="CC123" s="882"/>
      <c r="CD123" s="882"/>
      <c r="CE123" s="882"/>
      <c r="CF123" s="792"/>
      <c r="CG123" s="793"/>
      <c r="CH123" s="793"/>
      <c r="CI123" s="793"/>
      <c r="CJ123" s="883"/>
      <c r="CK123" s="918"/>
      <c r="CL123" s="904"/>
      <c r="CM123" s="904"/>
      <c r="CN123" s="904"/>
      <c r="CO123" s="905"/>
      <c r="CP123" s="884" t="s">
        <v>405</v>
      </c>
      <c r="CQ123" s="885"/>
      <c r="CR123" s="885"/>
      <c r="CS123" s="885"/>
      <c r="CT123" s="885"/>
      <c r="CU123" s="885"/>
      <c r="CV123" s="885"/>
      <c r="CW123" s="885"/>
      <c r="CX123" s="885"/>
      <c r="CY123" s="885"/>
      <c r="CZ123" s="885"/>
      <c r="DA123" s="885"/>
      <c r="DB123" s="885"/>
      <c r="DC123" s="885"/>
      <c r="DD123" s="885"/>
      <c r="DE123" s="885"/>
      <c r="DF123" s="886"/>
      <c r="DG123" s="825" t="s">
        <v>438</v>
      </c>
      <c r="DH123" s="826"/>
      <c r="DI123" s="826"/>
      <c r="DJ123" s="826"/>
      <c r="DK123" s="827"/>
      <c r="DL123" s="828" t="s">
        <v>130</v>
      </c>
      <c r="DM123" s="826"/>
      <c r="DN123" s="826"/>
      <c r="DO123" s="826"/>
      <c r="DP123" s="827"/>
      <c r="DQ123" s="828" t="s">
        <v>130</v>
      </c>
      <c r="DR123" s="826"/>
      <c r="DS123" s="826"/>
      <c r="DT123" s="826"/>
      <c r="DU123" s="827"/>
      <c r="DV123" s="873" t="s">
        <v>130</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438</v>
      </c>
      <c r="AB124" s="826"/>
      <c r="AC124" s="826"/>
      <c r="AD124" s="826"/>
      <c r="AE124" s="827"/>
      <c r="AF124" s="828" t="s">
        <v>130</v>
      </c>
      <c r="AG124" s="826"/>
      <c r="AH124" s="826"/>
      <c r="AI124" s="826"/>
      <c r="AJ124" s="827"/>
      <c r="AK124" s="828" t="s">
        <v>438</v>
      </c>
      <c r="AL124" s="826"/>
      <c r="AM124" s="826"/>
      <c r="AN124" s="826"/>
      <c r="AO124" s="827"/>
      <c r="AP124" s="873" t="s">
        <v>130</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130</v>
      </c>
      <c r="BR124" s="880"/>
      <c r="BS124" s="880"/>
      <c r="BT124" s="880"/>
      <c r="BU124" s="880"/>
      <c r="BV124" s="880" t="s">
        <v>130</v>
      </c>
      <c r="BW124" s="880"/>
      <c r="BX124" s="880"/>
      <c r="BY124" s="880"/>
      <c r="BZ124" s="880"/>
      <c r="CA124" s="880" t="s">
        <v>130</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t="s">
        <v>130</v>
      </c>
      <c r="DH124" s="809"/>
      <c r="DI124" s="809"/>
      <c r="DJ124" s="809"/>
      <c r="DK124" s="810"/>
      <c r="DL124" s="811" t="s">
        <v>130</v>
      </c>
      <c r="DM124" s="809"/>
      <c r="DN124" s="809"/>
      <c r="DO124" s="809"/>
      <c r="DP124" s="810"/>
      <c r="DQ124" s="811" t="s">
        <v>130</v>
      </c>
      <c r="DR124" s="809"/>
      <c r="DS124" s="809"/>
      <c r="DT124" s="809"/>
      <c r="DU124" s="810"/>
      <c r="DV124" s="897" t="s">
        <v>130</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130</v>
      </c>
      <c r="AB125" s="826"/>
      <c r="AC125" s="826"/>
      <c r="AD125" s="826"/>
      <c r="AE125" s="827"/>
      <c r="AF125" s="828" t="s">
        <v>477</v>
      </c>
      <c r="AG125" s="826"/>
      <c r="AH125" s="826"/>
      <c r="AI125" s="826"/>
      <c r="AJ125" s="827"/>
      <c r="AK125" s="828" t="s">
        <v>130</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130</v>
      </c>
      <c r="DH125" s="891"/>
      <c r="DI125" s="891"/>
      <c r="DJ125" s="891"/>
      <c r="DK125" s="891"/>
      <c r="DL125" s="891" t="s">
        <v>130</v>
      </c>
      <c r="DM125" s="891"/>
      <c r="DN125" s="891"/>
      <c r="DO125" s="891"/>
      <c r="DP125" s="891"/>
      <c r="DQ125" s="891" t="s">
        <v>130</v>
      </c>
      <c r="DR125" s="891"/>
      <c r="DS125" s="891"/>
      <c r="DT125" s="891"/>
      <c r="DU125" s="891"/>
      <c r="DV125" s="892" t="s">
        <v>130</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130</v>
      </c>
      <c r="AB126" s="826"/>
      <c r="AC126" s="826"/>
      <c r="AD126" s="826"/>
      <c r="AE126" s="827"/>
      <c r="AF126" s="828" t="s">
        <v>130</v>
      </c>
      <c r="AG126" s="826"/>
      <c r="AH126" s="826"/>
      <c r="AI126" s="826"/>
      <c r="AJ126" s="827"/>
      <c r="AK126" s="828" t="s">
        <v>130</v>
      </c>
      <c r="AL126" s="826"/>
      <c r="AM126" s="826"/>
      <c r="AN126" s="826"/>
      <c r="AO126" s="827"/>
      <c r="AP126" s="873" t="s">
        <v>130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v>147302</v>
      </c>
      <c r="DH126" s="863"/>
      <c r="DI126" s="863"/>
      <c r="DJ126" s="863"/>
      <c r="DK126" s="863"/>
      <c r="DL126" s="863">
        <v>425447</v>
      </c>
      <c r="DM126" s="863"/>
      <c r="DN126" s="863"/>
      <c r="DO126" s="863"/>
      <c r="DP126" s="863"/>
      <c r="DQ126" s="863" t="s">
        <v>130</v>
      </c>
      <c r="DR126" s="863"/>
      <c r="DS126" s="863"/>
      <c r="DT126" s="863"/>
      <c r="DU126" s="863"/>
      <c r="DV126" s="840" t="s">
        <v>130</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130</v>
      </c>
      <c r="AB127" s="826"/>
      <c r="AC127" s="826"/>
      <c r="AD127" s="826"/>
      <c r="AE127" s="827"/>
      <c r="AF127" s="828" t="s">
        <v>130</v>
      </c>
      <c r="AG127" s="826"/>
      <c r="AH127" s="826"/>
      <c r="AI127" s="826"/>
      <c r="AJ127" s="827"/>
      <c r="AK127" s="828" t="s">
        <v>477</v>
      </c>
      <c r="AL127" s="826"/>
      <c r="AM127" s="826"/>
      <c r="AN127" s="826"/>
      <c r="AO127" s="827"/>
      <c r="AP127" s="873" t="s">
        <v>130</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477</v>
      </c>
      <c r="DH127" s="863"/>
      <c r="DI127" s="863"/>
      <c r="DJ127" s="863"/>
      <c r="DK127" s="863"/>
      <c r="DL127" s="863" t="s">
        <v>130</v>
      </c>
      <c r="DM127" s="863"/>
      <c r="DN127" s="863"/>
      <c r="DO127" s="863"/>
      <c r="DP127" s="863"/>
      <c r="DQ127" s="863" t="s">
        <v>130</v>
      </c>
      <c r="DR127" s="863"/>
      <c r="DS127" s="863"/>
      <c r="DT127" s="863"/>
      <c r="DU127" s="863"/>
      <c r="DV127" s="840" t="s">
        <v>130</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77775</v>
      </c>
      <c r="AB128" s="847"/>
      <c r="AC128" s="847"/>
      <c r="AD128" s="847"/>
      <c r="AE128" s="848"/>
      <c r="AF128" s="849">
        <v>77341</v>
      </c>
      <c r="AG128" s="847"/>
      <c r="AH128" s="847"/>
      <c r="AI128" s="847"/>
      <c r="AJ128" s="848"/>
      <c r="AK128" s="849">
        <v>64597</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130</v>
      </c>
      <c r="BG128" s="833"/>
      <c r="BH128" s="833"/>
      <c r="BI128" s="833"/>
      <c r="BJ128" s="833"/>
      <c r="BK128" s="833"/>
      <c r="BL128" s="856"/>
      <c r="BM128" s="832">
        <v>13.5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130</v>
      </c>
      <c r="DH128" s="837"/>
      <c r="DI128" s="837"/>
      <c r="DJ128" s="837"/>
      <c r="DK128" s="837"/>
      <c r="DL128" s="837">
        <v>7060</v>
      </c>
      <c r="DM128" s="837"/>
      <c r="DN128" s="837"/>
      <c r="DO128" s="837"/>
      <c r="DP128" s="837"/>
      <c r="DQ128" s="837" t="s">
        <v>130</v>
      </c>
      <c r="DR128" s="837"/>
      <c r="DS128" s="837"/>
      <c r="DT128" s="837"/>
      <c r="DU128" s="837"/>
      <c r="DV128" s="838" t="s">
        <v>130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9072597</v>
      </c>
      <c r="AB129" s="826"/>
      <c r="AC129" s="826"/>
      <c r="AD129" s="826"/>
      <c r="AE129" s="827"/>
      <c r="AF129" s="828">
        <v>8917391</v>
      </c>
      <c r="AG129" s="826"/>
      <c r="AH129" s="826"/>
      <c r="AI129" s="826"/>
      <c r="AJ129" s="827"/>
      <c r="AK129" s="828">
        <v>9090532</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130</v>
      </c>
      <c r="BG129" s="816"/>
      <c r="BH129" s="816"/>
      <c r="BI129" s="816"/>
      <c r="BJ129" s="816"/>
      <c r="BK129" s="816"/>
      <c r="BL129" s="817"/>
      <c r="BM129" s="815">
        <v>18.5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1678789</v>
      </c>
      <c r="AB130" s="826"/>
      <c r="AC130" s="826"/>
      <c r="AD130" s="826"/>
      <c r="AE130" s="827"/>
      <c r="AF130" s="828">
        <v>1638657</v>
      </c>
      <c r="AG130" s="826"/>
      <c r="AH130" s="826"/>
      <c r="AI130" s="826"/>
      <c r="AJ130" s="827"/>
      <c r="AK130" s="828">
        <v>1644415</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11.5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7393808</v>
      </c>
      <c r="AB131" s="809"/>
      <c r="AC131" s="809"/>
      <c r="AD131" s="809"/>
      <c r="AE131" s="810"/>
      <c r="AF131" s="811">
        <v>7278734</v>
      </c>
      <c r="AG131" s="809"/>
      <c r="AH131" s="809"/>
      <c r="AI131" s="809"/>
      <c r="AJ131" s="810"/>
      <c r="AK131" s="811">
        <v>7446117</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477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11.337067449999999</v>
      </c>
      <c r="AB132" s="789"/>
      <c r="AC132" s="789"/>
      <c r="AD132" s="789"/>
      <c r="AE132" s="790"/>
      <c r="AF132" s="791">
        <v>11.946637969999999</v>
      </c>
      <c r="AG132" s="789"/>
      <c r="AH132" s="789"/>
      <c r="AI132" s="789"/>
      <c r="AJ132" s="790"/>
      <c r="AK132" s="791">
        <v>11.30523466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11.8</v>
      </c>
      <c r="AB133" s="768"/>
      <c r="AC133" s="768"/>
      <c r="AD133" s="768"/>
      <c r="AE133" s="769"/>
      <c r="AF133" s="767">
        <v>11.9</v>
      </c>
      <c r="AG133" s="768"/>
      <c r="AH133" s="768"/>
      <c r="AI133" s="768"/>
      <c r="AJ133" s="769"/>
      <c r="AK133" s="767">
        <v>11.5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xNg9CQ2Zo1fEmWAsf8yxYHXGaxVNoSRQGY2OkFiIh1WSB2SQ9bR2zWwCa+rqxV1b9E0L6lovFcVXvjGz9g+EQ==" saltValue="rXb3XYPcALwPcGs10afL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UWr8PDUQH7RZo/4L/ZZf0+G49W9lSH9py7pCchsZgCP/f167RidJzQEvwehX5lZSkeK6y0W5mTLDUsjj49YIw==" saltValue="FZ0cYxLUIA1WKEQs7CY6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NdzE98CBL3g30+puY5qAw6xPijgOvt0elN5DZz1wC83i6QaMv9leUODDDPmZnorb4V72s8wLim7ONWevymczg==" saltValue="CbXfHsWQXi1bPZaWd7dP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509</v>
      </c>
      <c r="AL9" s="1190"/>
      <c r="AM9" s="1190"/>
      <c r="AN9" s="1191"/>
      <c r="AO9" s="314">
        <v>2049120</v>
      </c>
      <c r="AP9" s="314">
        <v>112084</v>
      </c>
      <c r="AQ9" s="315">
        <v>90403</v>
      </c>
      <c r="AR9" s="316">
        <v>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510</v>
      </c>
      <c r="AL10" s="1190"/>
      <c r="AM10" s="1190"/>
      <c r="AN10" s="1191"/>
      <c r="AO10" s="317">
        <v>637995</v>
      </c>
      <c r="AP10" s="317">
        <v>34897</v>
      </c>
      <c r="AQ10" s="318">
        <v>12167</v>
      </c>
      <c r="AR10" s="319">
        <v>186.8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511</v>
      </c>
      <c r="AL11" s="1190"/>
      <c r="AM11" s="1190"/>
      <c r="AN11" s="1191"/>
      <c r="AO11" s="317">
        <v>2294</v>
      </c>
      <c r="AP11" s="317">
        <v>125</v>
      </c>
      <c r="AQ11" s="318">
        <v>380</v>
      </c>
      <c r="AR11" s="319">
        <v>-67.099999999999994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513</v>
      </c>
      <c r="AP12" s="317" t="s">
        <v>513</v>
      </c>
      <c r="AQ12" s="318">
        <v>15</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514</v>
      </c>
      <c r="AL13" s="1190"/>
      <c r="AM13" s="1190"/>
      <c r="AN13" s="1191"/>
      <c r="AO13" s="317">
        <v>100114</v>
      </c>
      <c r="AP13" s="317">
        <v>5476</v>
      </c>
      <c r="AQ13" s="318">
        <v>3760</v>
      </c>
      <c r="AR13" s="319">
        <v>45.6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515</v>
      </c>
      <c r="AL14" s="1190"/>
      <c r="AM14" s="1190"/>
      <c r="AN14" s="1191"/>
      <c r="AO14" s="317">
        <v>53533</v>
      </c>
      <c r="AP14" s="317">
        <v>2928</v>
      </c>
      <c r="AQ14" s="318">
        <v>1994</v>
      </c>
      <c r="AR14" s="319">
        <v>46.8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516</v>
      </c>
      <c r="AL15" s="1193"/>
      <c r="AM15" s="1193"/>
      <c r="AN15" s="1194"/>
      <c r="AO15" s="317">
        <v>-154844</v>
      </c>
      <c r="AP15" s="317">
        <v>-8470</v>
      </c>
      <c r="AQ15" s="318">
        <v>-7282</v>
      </c>
      <c r="AR15" s="319">
        <v>16.3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2688212</v>
      </c>
      <c r="AP16" s="317">
        <v>147041</v>
      </c>
      <c r="AQ16" s="318">
        <v>101438</v>
      </c>
      <c r="AR16" s="319">
        <v>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521</v>
      </c>
      <c r="AL21" s="1196"/>
      <c r="AM21" s="1196"/>
      <c r="AN21" s="1197"/>
      <c r="AO21" s="330">
        <v>10.39</v>
      </c>
      <c r="AP21" s="331">
        <v>9.1999999999999993</v>
      </c>
      <c r="AQ21" s="332">
        <v>1.19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522</v>
      </c>
      <c r="AL22" s="1196"/>
      <c r="AM22" s="1196"/>
      <c r="AN22" s="1197"/>
      <c r="AO22" s="335">
        <v>97.2</v>
      </c>
      <c r="AP22" s="336">
        <v>97</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526</v>
      </c>
      <c r="AL32" s="1179"/>
      <c r="AM32" s="1179"/>
      <c r="AN32" s="1180"/>
      <c r="AO32" s="345">
        <v>2169515</v>
      </c>
      <c r="AP32" s="345">
        <v>118669</v>
      </c>
      <c r="AQ32" s="346">
        <v>48014</v>
      </c>
      <c r="AR32" s="347">
        <v>147.19999999999999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527</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528</v>
      </c>
      <c r="AL34" s="1179"/>
      <c r="AM34" s="1179"/>
      <c r="AN34" s="1180"/>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529</v>
      </c>
      <c r="AL35" s="1179"/>
      <c r="AM35" s="1179"/>
      <c r="AN35" s="1180"/>
      <c r="AO35" s="345">
        <v>365587</v>
      </c>
      <c r="AP35" s="345">
        <v>19997</v>
      </c>
      <c r="AQ35" s="346">
        <v>14725</v>
      </c>
      <c r="AR35" s="347">
        <v>35.799999999999997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530</v>
      </c>
      <c r="AL36" s="1179"/>
      <c r="AM36" s="1179"/>
      <c r="AN36" s="1180"/>
      <c r="AO36" s="345">
        <v>15711</v>
      </c>
      <c r="AP36" s="345">
        <v>859</v>
      </c>
      <c r="AQ36" s="346">
        <v>3255</v>
      </c>
      <c r="AR36" s="347">
        <v>-73.599999999999994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531</v>
      </c>
      <c r="AL37" s="1179"/>
      <c r="AM37" s="1179"/>
      <c r="AN37" s="1180"/>
      <c r="AO37" s="345" t="s">
        <v>513</v>
      </c>
      <c r="AP37" s="345" t="s">
        <v>513</v>
      </c>
      <c r="AQ37" s="346">
        <v>482</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532</v>
      </c>
      <c r="AL38" s="1176"/>
      <c r="AM38" s="1176"/>
      <c r="AN38" s="1177"/>
      <c r="AO38" s="348" t="s">
        <v>513</v>
      </c>
      <c r="AP38" s="348" t="s">
        <v>513</v>
      </c>
      <c r="AQ38" s="349">
        <v>3</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533</v>
      </c>
      <c r="AL39" s="1176"/>
      <c r="AM39" s="1176"/>
      <c r="AN39" s="1177"/>
      <c r="AO39" s="345">
        <v>-64597</v>
      </c>
      <c r="AP39" s="345">
        <v>-3533</v>
      </c>
      <c r="AQ39" s="346">
        <v>-3561</v>
      </c>
      <c r="AR39" s="347">
        <v>-0.8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534</v>
      </c>
      <c r="AL40" s="1179"/>
      <c r="AM40" s="1179"/>
      <c r="AN40" s="1180"/>
      <c r="AO40" s="345">
        <v>-1644415</v>
      </c>
      <c r="AP40" s="345">
        <v>-89947</v>
      </c>
      <c r="AQ40" s="346">
        <v>-44235</v>
      </c>
      <c r="AR40" s="347">
        <v>103.3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841801</v>
      </c>
      <c r="AP41" s="345">
        <v>46045</v>
      </c>
      <c r="AQ41" s="346">
        <v>18685</v>
      </c>
      <c r="AR41" s="347">
        <v>146.4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504</v>
      </c>
      <c r="AN49" s="1186" t="s">
        <v>538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2090382</v>
      </c>
      <c r="AN51" s="367">
        <v>105394</v>
      </c>
      <c r="AO51" s="368">
        <v>-25</v>
      </c>
      <c r="AP51" s="369">
        <v>67293</v>
      </c>
      <c r="AQ51" s="370">
        <v>-3.1</v>
      </c>
      <c r="AR51" s="371">
        <v>-21.9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1223377</v>
      </c>
      <c r="AN52" s="375">
        <v>61681</v>
      </c>
      <c r="AO52" s="376">
        <v>-20.399999999999999</v>
      </c>
      <c r="AP52" s="377">
        <v>35076</v>
      </c>
      <c r="AQ52" s="378">
        <v>-8.1999999999999993</v>
      </c>
      <c r="AR52" s="379">
        <v>-12.2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1754536</v>
      </c>
      <c r="AN53" s="367">
        <v>90221</v>
      </c>
      <c r="AO53" s="368">
        <v>-14.4</v>
      </c>
      <c r="AP53" s="369">
        <v>67343</v>
      </c>
      <c r="AQ53" s="370">
        <v>0.1</v>
      </c>
      <c r="AR53" s="371">
        <v>-14.5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1214393</v>
      </c>
      <c r="AN54" s="375">
        <v>62446</v>
      </c>
      <c r="AO54" s="376">
        <v>1.2</v>
      </c>
      <c r="AP54" s="377">
        <v>32865</v>
      </c>
      <c r="AQ54" s="378">
        <v>-6.3</v>
      </c>
      <c r="AR54" s="379">
        <v>7.5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1784968</v>
      </c>
      <c r="AN55" s="367">
        <v>93763</v>
      </c>
      <c r="AO55" s="368">
        <v>3.9</v>
      </c>
      <c r="AP55" s="369">
        <v>73475</v>
      </c>
      <c r="AQ55" s="370">
        <v>9.1</v>
      </c>
      <c r="AR55" s="371">
        <v>-5.2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968823</v>
      </c>
      <c r="AN56" s="375">
        <v>50892</v>
      </c>
      <c r="AO56" s="376">
        <v>-18.5</v>
      </c>
      <c r="AP56" s="377">
        <v>43072</v>
      </c>
      <c r="AQ56" s="378">
        <v>31.1</v>
      </c>
      <c r="AR56" s="379">
        <v>-49.6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1790297</v>
      </c>
      <c r="AN57" s="367">
        <v>95779</v>
      </c>
      <c r="AO57" s="368">
        <v>2.2000000000000002</v>
      </c>
      <c r="AP57" s="369">
        <v>87464</v>
      </c>
      <c r="AQ57" s="370">
        <v>19</v>
      </c>
      <c r="AR57" s="371">
        <v>-16.8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847651</v>
      </c>
      <c r="AN58" s="375">
        <v>45348</v>
      </c>
      <c r="AO58" s="376">
        <v>-10.9</v>
      </c>
      <c r="AP58" s="377">
        <v>47479</v>
      </c>
      <c r="AQ58" s="378">
        <v>10.199999999999999</v>
      </c>
      <c r="AR58" s="379">
        <v>-21.1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2007430</v>
      </c>
      <c r="AN59" s="367">
        <v>109804</v>
      </c>
      <c r="AO59" s="368">
        <v>14.6</v>
      </c>
      <c r="AP59" s="369">
        <v>96248</v>
      </c>
      <c r="AQ59" s="370">
        <v>10</v>
      </c>
      <c r="AR59" s="371">
        <v>4.5999999999999996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1182292</v>
      </c>
      <c r="AN60" s="375">
        <v>64670</v>
      </c>
      <c r="AO60" s="376">
        <v>42.6</v>
      </c>
      <c r="AP60" s="377">
        <v>55768</v>
      </c>
      <c r="AQ60" s="378">
        <v>17.5</v>
      </c>
      <c r="AR60" s="379">
        <v>25.1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1885523</v>
      </c>
      <c r="AN61" s="382">
        <v>98992</v>
      </c>
      <c r="AO61" s="383">
        <v>-3.7</v>
      </c>
      <c r="AP61" s="384">
        <v>78365</v>
      </c>
      <c r="AQ61" s="385">
        <v>7</v>
      </c>
      <c r="AR61" s="371">
        <v>-10.7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1087307</v>
      </c>
      <c r="AN62" s="375">
        <v>57007</v>
      </c>
      <c r="AO62" s="376">
        <v>-1.2</v>
      </c>
      <c r="AP62" s="377">
        <v>42852</v>
      </c>
      <c r="AQ62" s="378">
        <v>8.9</v>
      </c>
      <c r="AR62" s="379">
        <v>-10.1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tl90SaerQcfnaCDeT3CZDsoMR2yUDkr2CAUDYastZx4DCIGtG6+lGna2Is0tfESaUZRwnGb24j19VUmjoxPtQ==" saltValue="+9kVVNN9lIW4qIVJ5MZl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P8FG8NfuIEj4BpOOvxGbLsfbtpt8QGv0205Lyp2a2a4Ks0CdgsTywf61iqIo6SmjWcvWsYc2u+hpf/p+rXhqiw==" saltValue="H1zdxXW4QcIXq8V9hM2E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rGMvHaQaQZ6VARN9T+GXH221BtvIvgBGu0OROWpBsYETrJ1ikNEk6qNNXY9DqTTLHeHoixzA/3+XMWde7src9A==" saltValue="ATPy+5v3ExXumzermb/s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42.29</v>
      </c>
      <c r="G47" s="12">
        <v>41.05</v>
      </c>
      <c r="H47" s="12">
        <v>37.14</v>
      </c>
      <c r="I47" s="12">
        <v>35.549999999999997</v>
      </c>
      <c r="J47" s="13">
        <v>30.59</v>
      </c>
    </row>
    <row r="48" spans="2:10" ht="57.75" customHeight="1" x14ac:dyDescent="0.15">
      <c r="B48" s="14"/>
      <c r="C48" s="1202" t="s">
        <v>4</v>
      </c>
      <c r="D48" s="1202"/>
      <c r="E48" s="1203"/>
      <c r="F48" s="15">
        <v>6.19</v>
      </c>
      <c r="G48" s="16">
        <v>6.87</v>
      </c>
      <c r="H48" s="16">
        <v>5.47</v>
      </c>
      <c r="I48" s="16">
        <v>5.61</v>
      </c>
      <c r="J48" s="17">
        <v>4.1500000000000004</v>
      </c>
    </row>
    <row r="49" spans="2:10" ht="57.75" customHeight="1" thickBot="1" x14ac:dyDescent="0.2">
      <c r="B49" s="18"/>
      <c r="C49" s="1204" t="s">
        <v>5</v>
      </c>
      <c r="D49" s="1204"/>
      <c r="E49" s="1205"/>
      <c r="F49" s="19" t="s">
        <v>559</v>
      </c>
      <c r="G49" s="20" t="s">
        <v>560</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uGGh29RcpdSoq9bdkhafnH4vKKDMH7mnfaLoupSGEx+zSBoZxc4OLpb/Md+Ljk8GwOUQtcNrOvhhjtkjTv7vHQ==" saltValue="oD/YL4adW3eWCOyNWDqZ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2022-03-18T00:27:42Z</cp:lastPrinted>
  <dcterms:created xsi:type="dcterms:W3CDTF">2022-02-02T04:09:58Z</dcterms:created>
  <dcterms:modified xsi:type="dcterms:W3CDTF">2022-03-18T00:27:50Z</dcterms:modified>
  <cp:category/>
</cp:coreProperties>
</file>