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y-honda\Desktop\財政状況資料集\★提出★\"/>
    </mc:Choice>
  </mc:AlternateContent>
  <xr:revisionPtr revIDLastSave="0" documentId="13_ncr:1_{A54C16ED-1A0F-40A0-AC7D-B9BD5314610F}" xr6:coauthVersionLast="47" xr6:coauthVersionMax="47" xr10:uidLastSave="{00000000-0000-0000-0000-000000000000}"/>
  <bookViews>
    <workbookView xWindow="-120" yWindow="-120" windowWidth="20730" windowHeight="1116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<sst xmlns="http://schemas.openxmlformats.org/spreadsheetml/2006/main" count="1126" uniqueCount="565">
  <si>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</si>
  <si>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</si>
  <si>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</si>
  <si>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</si>
  <si>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</si>
  <si>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</si>
  <si>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</si>
  <si>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</si>
  <si>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</si>
  <si>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</si>
  <si>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</si>
  <si>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</si>
  <si>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</si>
  <si>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</si>
  <si>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</si>
  <si>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</si>
  <si>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</si>
  <si>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</si>
  <si>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</si>
  <si>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</si>
  <si>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</si>
  <si>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</si>
  <si>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</si>
  <si>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</si>
  <si>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</si>
  <si>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</si>
  <si>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</si>
  <si>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</si>
  <si>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</si>
  <si>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</si>
  <si>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</si>
  <si>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</si>
  <si>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</si>
  <si>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</si>
  <si>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</si>
  <si>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</si>
  <si>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</si>
  <si>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</si>
  <si>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</si>
  <si>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</si>
  <si>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</si>
  <si>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</si>
  <si>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</si>
  <si>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</si>
  <si>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</si>
  <si>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</si>
  <si>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</si>
  <si>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</si>
  <si>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</si>
  <si>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</si>
  <si>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</si>
  <si>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</si>
  <si>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</si>
  <si>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</si>
  <si>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</si>
  <si>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</si>
  <si>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</si>
  <si>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</si>
  <si>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</si>
  <si>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</si>
  <si>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</si>
  <si>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</si>
  <si>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</si>
  <si>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</si>
  <si>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</si>
  <si>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</si>
  <si>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</si>
  <si>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</si>
  <si>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</si>
  <si>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</si>
  <si>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</si>
  <si>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</si>
  <si>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</si>
  <si>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</si>
  <si>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</si>
  <si>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</si>
  <si>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</si>
  <si>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</si>
  <si>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</si>
  <si>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</si>
  <si>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</si>
  <si>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</si>
  <si>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</si>
  <si>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</si>
  <si>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</si>
  <si>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</si>
  <si>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</si>
  <si>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</si>
  <si>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</si>
  <si>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</si>
  <si>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</si>
  <si>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</si>
  <si>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</si>
  <si>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</si>
  <si>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</si>
  <si>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</si>
  <si>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</si>
  <si>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</si>
  <si>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</si>
  <si>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</si>
  <si>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</si>
  <si>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</si>
  <si>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</si>
  <si>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</si>
  <si>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</si>
  <si>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</si>
  <si>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</si>
  <si>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</si>
  <si>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</si>
  <si>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</si>
  <si>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</si>
  <si>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</si>
  <si>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</si>
  <si>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</si>
  <si>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</si>
  <si>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</si>
  <si>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</si>
  <si>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</si>
  <si>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</si>
  <si>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</si>
  <si>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</si>
  <si>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</si>
  <si>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</si>
  <si>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</si>
  <si>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</si>
  <si>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</si>
  <si>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</si>
  <si>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</si>
  <si>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</si>
  <si>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</si>
  <si>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</si>
  <si>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</si>
  <si>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</si>
  <si>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</si>
  <si>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</si>
  <si>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</si>
  <si>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</si>
  <si>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</si>
  <si>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</si>
  <si>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</si>
  <si>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</si>
  <si>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</si>
  <si>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</si>
  <si>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</si>
  <si>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</si>
  <si>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</si>
  <si>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</si>
  <si>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</si>
  <si>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</si>
  <si>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</si>
  <si>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</si>
  <si>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</si>
  <si>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</si>
  <si>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</si>
  <si>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</si>
  <si>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</si>
  <si>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</si>
  <si>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</si>
  <si>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</si>
  <si>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</si>
  <si>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</si>
  <si>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</si>
  <si>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</si>
  <si>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</si>
  <si>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</si>
  <si>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</si>
  <si>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</si>
  <si>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</si>
  <si>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</si>
  <si>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</si>
  <si>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</si>
  <si>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</si>
  <si>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</si>
  <si>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</si>
  <si>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</si>
  <si>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</si>
  <si>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</si>
  <si>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</si>
  <si>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</si>
  <si>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</si>
  <si>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</si>
  <si>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</si>
  <si>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</si>
  <si>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</si>
  <si>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</si>
  <si>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</si>
  <si>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</si>
  <si>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</si>
  <si>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</si>
  <si>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</si>
  <si>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</si>
  <si>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</si>
  <si>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</si>
  <si>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</si>
  <si>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</si>
  <si>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</si>
  <si>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</si>
  <si>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</si>
  <si>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</si>
  <si>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</si>
  <si>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</si>
  <si>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</si>
  <si>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</si>
  <si>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群馬県みなかみ町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</si>
  <si>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</si>
  <si>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</si>
  <si>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</si>
  <si>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</si>
  <si>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</si>
  <si>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</si>
  <si>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</si>
  <si>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</si>
  <si>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</si>
  <si>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</si>
  <si>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</si>
  <si>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</si>
  <si>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</si>
  <si>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</si>
  <si>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</si>
  <si>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</si>
  <si>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</si>
  <si>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</si>
  <si>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</si>
  <si>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</si>
  <si>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</si>
  <si>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</si>
  <si>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</si>
  <si>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</si>
  <si>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</si>
  <si>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</si>
  <si>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</si>
  <si>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</si>
  <si>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</si>
  <si>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</si>
  <si>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</si>
  <si>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</si>
  <si>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</si>
  <si>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</si>
  <si>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</si>
  <si>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</si>
  <si>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</si>
  <si>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</si>
  <si>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</si>
  <si>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</si>
  <si>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</si>
  <si>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</si>
  <si>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</si>
  <si>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</si>
  <si>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</si>
  <si>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</si>
  <si>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</si>
  <si>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</si>
  <si>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</si>
  <si>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</si>
  <si>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</si>
  <si>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</si>
  <si>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</si>
  <si>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</si>
  <si>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</si>
  <si>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</si>
  <si>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</si>
  <si>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</si>
  <si>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</si>
  <si>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</si>
  <si>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</si>
  <si>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</si>
  <si>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</si>
  <si>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</si>
  <si>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</si>
  <si>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</si>
  <si>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</si>
  <si>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</si>
  <si>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</si>
  <si>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</si>
  <si>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</si>
  <si>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</si>
  <si>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</si>
  <si>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</si>
  <si>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</si>
  <si>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</si>
  <si>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</si>
  <si>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</si>
  <si>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</si>
  <si>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</si>
  <si>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</si>
  <si>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</si>
  <si>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</si>
  <si>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</si>
  <si>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</si>
  <si>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</si>
  <si>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</si>
  <si>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</si>
  <si>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</si>
  <si>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</si>
  <si>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</si>
  <si>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</si>
  <si>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</si>
  <si>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</si>
  <si>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</si>
  <si>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</si>
  <si>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</si>
  <si>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</si>
  <si>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</si>
  <si>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</si>
  <si>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</si>
  <si>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</si>
  <si>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</si>
  <si>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</si>
  <si>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</si>
  <si>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</si>
  <si>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</si>
  <si>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</si>
  <si>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</si>
  <si>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</si>
  <si>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</si>
  <si>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</si>
  <si>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</si>
  <si>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</si>
  <si>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</si>
  <si>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</si>
  <si>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</si>
  <si>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</si>
  <si>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</si>
  <si>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</si>
  <si>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</si>
  <si>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</si>
  <si>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</si>
  <si>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</si>
  <si>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</si>
  <si>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</si>
  <si>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</si>
  <si>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</si>
  <si>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</si>
  <si>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</si>
  <si>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</si>
  <si>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</si>
  <si>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</si>
  <si>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</si>
  <si>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</si>
  <si>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</si>
  <si>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</si>
  <si>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</si>
  <si>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</si>
  <si>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</si>
  <si>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</si>
  <si>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</si>
  <si>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</si>
  <si>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</si>
  <si>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</si>
  <si>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</si>
  <si>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</si>
  <si>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</si>
  <si>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</si>
  <si>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</si>
  <si>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群馬県みなかみ町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</si>
  <si>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</si>
  <si>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</si>
  <si>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</si>
  <si>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</si>
  <si>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</si>
  <si>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</si>
  <si>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</si>
  <si>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</si>
  <si>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</si>
  <si>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</si>
  <si>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</si>
  <si>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</si>
  <si>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</si>
  <si>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</si>
  <si>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</si>
  <si>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</si>
  <si>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</si>
  <si>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</si>
  <si>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</si>
  <si>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</si>
  <si>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</si>
  <si>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</si>
  <si>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</si>
  <si>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</si>
  <si>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</si>
  <si>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</si>
  <si>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</si>
  <si>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</si>
  <si>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</si>
  <si>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</si>
  <si>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</si>
  <si>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</si>
  <si>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</si>
  <si>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</si>
  <si>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</si>
  <si>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</si>
  <si>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</si>
  <si>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</si>
  <si>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</si>
  <si>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</si>
  <si>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</si>
  <si>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</si>
  <si>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</si>
  <si>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</si>
  <si>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</si>
  <si>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</si>
  <si>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</si>
  <si>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</si>
  <si>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</si>
  <si>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</si>
  <si>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</si>
  <si>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</si>
  <si>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</si>
  <si>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</si>
  <si>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</si>
  <si>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</si>
  <si>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</si>
  <si>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</si>
  <si>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</si>
  <si>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</si>
  <si>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</si>
  <si>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</si>
  <si>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</si>
  <si>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</si>
  <si>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</si>
  <si>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</si>
  <si>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</si>
  <si>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</si>
  <si>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</si>
  <si>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</si>
  <si>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</si>
  <si>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</si>
  <si>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</si>
  <si>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</si>
  <si>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</si>
  <si>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</si>
  <si>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</si>
  <si>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</si>
  <si>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</si>
  <si>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</si>
  <si>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</si>
  <si>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</si>
  <si>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</si>
  <si>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</si>
  <si>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</si>
  <si>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</si>
  <si>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</si>
  <si>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</si>
  <si>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</si>
  <si>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</si>
  <si>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</si>
  <si>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</si>
  <si>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</si>
  <si>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</si>
  <si>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</si>
  <si>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</si>
  <si>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</si>
  <si>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</si>
  <si>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</si>
  <si>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</si>
  <si>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</si>
  <si>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</si>
  <si>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</si>
  <si>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</si>
  <si>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</si>
  <si>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</si>
  <si>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</si>
  <si>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</si>
  <si>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</si>
  <si>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</si>
  <si>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</si>
  <si>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</si>
  <si>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</si>
  <si>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</si>
  <si>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</si>
  <si>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</si>
  <si>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</si>
  <si>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</si>
  <si>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</si>
  <si>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</si>
  <si>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</si>
  <si>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</si>
  <si>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</si>
  <si>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</si>
  <si>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</si>
  <si>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</si>
  <si>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</si>
  <si>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</si>
  <si>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</si>
  <si>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</si>
  <si>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</si>
  <si>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</si>
  <si>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</si>
  <si>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</si>
  <si>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</si>
  <si>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</si>
  <si>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</si>
  <si>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</si>
  <si>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</si>
  <si>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</si>
  <si>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</si>
  <si>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</si>
  <si>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</si>
  <si>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</si>
  <si>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</si>
  <si>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</si>
  <si>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</si>
  <si>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</si>
  <si>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</si>
  <si>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</si>
  <si>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</si>
  <si>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</si>
  <si>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</si>
  <si>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</si>
  <si>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</si>
  <si>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</si>
  <si>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</si>
  <si>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</si>
  <si>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</si>
  <si>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</si>
  <si>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</si>
  <si>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</si>
  <si>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</si>
  <si>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</si>
  <si>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</si>
  <si>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</si>
  <si>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</si>
  <si>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</si>
  <si>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</si>
  <si>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</si>
  <si>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</si>
  <si>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</si>
  <si>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</si>
  <si>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</si>
  <si>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</si>
  <si>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4.99</t>
  </si>
  <si>
    <t>▲ 8.50</t>
  </si>
  <si>
    <t>▲ 4.38</t>
  </si>
  <si>
    <t>▲ 2.90</t>
  </si>
  <si>
    <t>水道事業会計</t>
  </si>
  <si>
    <t>一般会計</t>
  </si>
  <si>
    <t>介護保険特別会計</t>
  </si>
  <si>
    <t>国民健康保険特別会計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</si>
  <si>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</si>
  <si>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</si>
  <si>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</si>
  <si>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</si>
  <si>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</si>
  <si>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</si>
  <si>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</si>
  <si>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</si>
  <si>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</si>
  <si>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</si>
  <si>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利根沼田学校組合</t>
    <rPh sb="0" eb="2">
      <t>トネ</t>
    </rPh>
    <rPh sb="2" eb="4">
      <t>ヌマタ</t>
    </rPh>
    <rPh sb="4" eb="8">
      <t>ガッコウクミアイ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</si>
  <si>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</si>
  <si>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</si>
  <si>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</si>
  <si>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</si>
  <si>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</si>
  <si>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月夜野振興公社</t>
    <rPh sb="0" eb="3">
      <t>ツキヨノ</t>
    </rPh>
    <rPh sb="3" eb="5">
      <t>シンコウ</t>
    </rPh>
    <rPh sb="5" eb="7">
      <t>コウシャ</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</si>
  <si>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</si>
  <si>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</si>
  <si>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みなかみ町土地開発公社</t>
    <rPh sb="4" eb="5">
      <t>マチ</t>
    </rPh>
    <rPh sb="5" eb="9">
      <t>トチカイハツ</t>
    </rPh>
    <rPh sb="9" eb="11">
      <t>コウシャ</t>
    </rPh>
    <phoneticPr fontId="2"/>
  </si>
  <si>
    <t>○</t>
    <phoneticPr fontId="2"/>
  </si>
  <si>
    <t>-</t>
    <phoneticPr fontId="2"/>
  </si>
  <si>
    <t>合併振興基金</t>
    <rPh sb="0" eb="6">
      <t>ガッペイシンコウキキン</t>
    </rPh>
    <phoneticPr fontId="5"/>
  </si>
  <si>
    <t>ふるさと応援基金</t>
    <rPh sb="4" eb="8">
      <t>オウエンキキン</t>
    </rPh>
    <phoneticPr fontId="2"/>
  </si>
  <si>
    <t>公共施設管理基金</t>
    <rPh sb="0" eb="2">
      <t>コウキョウ</t>
    </rPh>
    <rPh sb="2" eb="4">
      <t>シセツ</t>
    </rPh>
    <rPh sb="4" eb="6">
      <t>カンリ</t>
    </rPh>
    <rPh sb="6" eb="8">
      <t>キキン</t>
    </rPh>
    <phoneticPr fontId="2"/>
  </si>
  <si>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2"/>
  </si>
  <si>
    <t>みなかみ・水・「環境力」基金</t>
    <rPh sb="5" eb="6">
      <t>ミズ</t>
    </rPh>
    <rPh sb="8" eb="10">
      <t>カンキョウ</t>
    </rPh>
    <rPh sb="10" eb="11">
      <t>リョク</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</si>
</sst>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A215-4E1D-A774-89000590A6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95779</c:v>
                </c:pt>
                <c:pt idx="1">
                  <c:v>109804</c:v>
                </c:pt>
                <c:pt idx="2">
                  <c:v>149092</c:v>
                </c:pt>
                <c:pt idx="3">
                  <c:v>135522</c:v>
                </c:pt>
                <c:pt idx="4">
                  <c:v>166458</c:v>
                </c:pt>
              </c:numCache>
            </c:numRef>
          </c:val>
          <c:smooth val="0"/>
          <c:extLst>
            <c:ext xmlns:c16="http://schemas.microsoft.com/office/drawing/2014/chart" uri="{C3380CC4-5D6E-409C-BE32-E72D297353CC}">
              <c16:uniqueId val="{00000001-A215-4E1D-A774-89000590A6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5.61</c:v>
                </c:pt>
                <c:pt idx="1">
                  <c:v>4.1500000000000004</c:v>
                </c:pt>
                <c:pt idx="2">
                  <c:v>8.16</c:v>
                </c:pt>
                <c:pt idx="3">
                  <c:v>8.5299999999999994</c:v>
                </c:pt>
                <c:pt idx="4">
                  <c:v>5.72</c:v>
                </c:pt>
              </c:numCache>
            </c:numRef>
          </c:val>
          <c:extLst>
            <c:ext xmlns:c16="http://schemas.microsoft.com/office/drawing/2014/chart" uri="{C3380CC4-5D6E-409C-BE32-E72D297353CC}">
              <c16:uniqueId val="{00000000-DD80-4169-BCF9-40CCFE05B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35.549999999999997</c:v>
                </c:pt>
                <c:pt idx="1">
                  <c:v>30.59</c:v>
                </c:pt>
                <c:pt idx="2">
                  <c:v>29.54</c:v>
                </c:pt>
                <c:pt idx="3">
                  <c:v>29.94</c:v>
                </c:pt>
                <c:pt idx="4">
                  <c:v>34.869999999999997</c:v>
                </c:pt>
              </c:numCache>
            </c:numRef>
          </c:val>
          <c:extLst>
            <c:ext xmlns:c16="http://schemas.microsoft.com/office/drawing/2014/chart" uri="{C3380CC4-5D6E-409C-BE32-E72D297353CC}">
              <c16:uniqueId val="{00000001-DD80-4169-BCF9-40CCFE05B3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-4.99</c:v>
                </c:pt>
                <c:pt idx="1">
                  <c:v>-8.5</c:v>
                </c:pt>
                <c:pt idx="2">
                  <c:v>1.79</c:v>
                </c:pt>
                <c:pt idx="3">
                  <c:v>-4.38</c:v>
                </c:pt>
                <c:pt idx="4">
                  <c:v>-2.9</c:v>
                </c:pt>
              </c:numCache>
            </c:numRef>
          </c:val>
          <c:smooth val="0"/>
          <c:extLst>
            <c:ext xmlns:c16="http://schemas.microsoft.com/office/drawing/2014/chart" uri="{C3380CC4-5D6E-409C-BE32-E72D297353CC}">
              <c16:uniqueId val="{00000002-DD80-4169-BCF9-40CCFE05B3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4-4F1B-BF96-DC69913CA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4-4F1B-BF96-DC69913CAB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54-4F1B-BF96-DC69913CAB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D54-4F1B-BF96-DC69913CAB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0.26</c:v>
                </c:pt>
                <c:pt idx="4">
                  <c:v>#N/A</c:v>
                </c:pt>
                <c:pt idx="5">
                  <c:v>0.25</c:v>
                </c:pt>
                <c:pt idx="6">
                  <c:v>#N/A</c:v>
                </c:pt>
                <c:pt idx="7">
                  <c:v>0.27</c:v>
                </c:pt>
                <c:pt idx="8">
                  <c:v>#N/A</c:v>
                </c:pt>
                <c:pt idx="9">
                  <c:v>0.27</c:v>
                </c:pt>
              </c:numCache>
            </c:numRef>
          </c:val>
          <c:extLst>
            <c:ext xmlns:c16="http://schemas.microsoft.com/office/drawing/2014/chart" uri="{C3380CC4-5D6E-409C-BE32-E72D297353CC}">
              <c16:uniqueId val="{00000004-FD54-4F1B-BF96-DC69913CABE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0.39</c:v>
                </c:pt>
                <c:pt idx="4">
                  <c:v>#N/A</c:v>
                </c:pt>
                <c:pt idx="5">
                  <c:v>0.33</c:v>
                </c:pt>
                <c:pt idx="6">
                  <c:v>#N/A</c:v>
                </c:pt>
                <c:pt idx="7">
                  <c:v>0.34</c:v>
                </c:pt>
                <c:pt idx="8">
                  <c:v>#N/A</c:v>
                </c:pt>
                <c:pt idx="9">
                  <c:v>0.53</c:v>
                </c:pt>
              </c:numCache>
            </c:numRef>
          </c:val>
          <c:extLst>
            <c:ext xmlns:c16="http://schemas.microsoft.com/office/drawing/2014/chart" uri="{C3380CC4-5D6E-409C-BE32-E72D297353CC}">
              <c16:uniqueId val="{00000005-FD54-4F1B-BF96-DC69913CAB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2.14</c:v>
                </c:pt>
                <c:pt idx="2">
                  <c:v>#N/A</c:v>
                </c:pt>
                <c:pt idx="3">
                  <c:v>1.63</c:v>
                </c:pt>
                <c:pt idx="4">
                  <c:v>#N/A</c:v>
                </c:pt>
                <c:pt idx="5">
                  <c:v>1.63</c:v>
                </c:pt>
                <c:pt idx="6">
                  <c:v>#N/A</c:v>
                </c:pt>
                <c:pt idx="7">
                  <c:v>1.34</c:v>
                </c:pt>
                <c:pt idx="8">
                  <c:v>#N/A</c:v>
                </c:pt>
                <c:pt idx="9">
                  <c:v>0.79</c:v>
                </c:pt>
              </c:numCache>
            </c:numRef>
          </c:val>
          <c:extLst>
            <c:ext xmlns:c16="http://schemas.microsoft.com/office/drawing/2014/chart" uri="{C3380CC4-5D6E-409C-BE32-E72D297353CC}">
              <c16:uniqueId val="{00000006-FD54-4F1B-BF96-DC69913CAB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0.53</c:v>
                </c:pt>
                <c:pt idx="2">
                  <c:v>#N/A</c:v>
                </c:pt>
                <c:pt idx="3">
                  <c:v>1.1000000000000001</c:v>
                </c:pt>
                <c:pt idx="4">
                  <c:v>#N/A</c:v>
                </c:pt>
                <c:pt idx="5">
                  <c:v>0.76</c:v>
                </c:pt>
                <c:pt idx="6">
                  <c:v>#N/A</c:v>
                </c:pt>
                <c:pt idx="7">
                  <c:v>1.28</c:v>
                </c:pt>
                <c:pt idx="8">
                  <c:v>#N/A</c:v>
                </c:pt>
                <c:pt idx="9">
                  <c:v>1.3</c:v>
                </c:pt>
              </c:numCache>
            </c:numRef>
          </c:val>
          <c:extLst>
            <c:ext xmlns:c16="http://schemas.microsoft.com/office/drawing/2014/chart" uri="{C3380CC4-5D6E-409C-BE32-E72D297353CC}">
              <c16:uniqueId val="{00000007-FD54-4F1B-BF96-DC69913CAB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5.61</c:v>
                </c:pt>
                <c:pt idx="2">
                  <c:v>#N/A</c:v>
                </c:pt>
                <c:pt idx="3">
                  <c:v>4.13</c:v>
                </c:pt>
                <c:pt idx="4">
                  <c:v>#N/A</c:v>
                </c:pt>
                <c:pt idx="5">
                  <c:v>8.16</c:v>
                </c:pt>
                <c:pt idx="6">
                  <c:v>#N/A</c:v>
                </c:pt>
                <c:pt idx="7">
                  <c:v>8.5299999999999994</c:v>
                </c:pt>
                <c:pt idx="8">
                  <c:v>#N/A</c:v>
                </c:pt>
                <c:pt idx="9">
                  <c:v>5.71</c:v>
                </c:pt>
              </c:numCache>
            </c:numRef>
          </c:val>
          <c:extLst>
            <c:ext xmlns:c16="http://schemas.microsoft.com/office/drawing/2014/chart" uri="{C3380CC4-5D6E-409C-BE32-E72D297353CC}">
              <c16:uniqueId val="{00000008-FD54-4F1B-BF96-DC69913CAB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6.52</c:v>
                </c:pt>
                <c:pt idx="4">
                  <c:v>#N/A</c:v>
                </c:pt>
                <c:pt idx="5">
                  <c:v>6.41</c:v>
                </c:pt>
                <c:pt idx="6">
                  <c:v>#N/A</c:v>
                </c:pt>
                <c:pt idx="7">
                  <c:v>7.06</c:v>
                </c:pt>
                <c:pt idx="8">
                  <c:v>#N/A</c:v>
                </c:pt>
                <c:pt idx="9">
                  <c:v>8.27</c:v>
                </c:pt>
              </c:numCache>
            </c:numRef>
          </c:val>
          <c:extLst>
            <c:ext xmlns:c16="http://schemas.microsoft.com/office/drawing/2014/chart" uri="{C3380CC4-5D6E-409C-BE32-E72D297353CC}">
              <c16:uniqueId val="{00000009-FD54-4F1B-BF96-DC69913CAB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1716</c:v>
                </c:pt>
                <c:pt idx="5">
                  <c:v>1709</c:v>
                </c:pt>
                <c:pt idx="8">
                  <c:v>1674</c:v>
                </c:pt>
                <c:pt idx="11">
                  <c:v>1727</c:v>
                </c:pt>
                <c:pt idx="14">
                  <c:v>1566</c:v>
                </c:pt>
              </c:numCache>
            </c:numRef>
          </c:val>
          <c:extLst>
            <c:ext xmlns:c16="http://schemas.microsoft.com/office/drawing/2014/chart" uri="{C3380CC4-5D6E-409C-BE32-E72D297353CC}">
              <c16:uniqueId val="{00000000-8686-4D6A-9ECF-58E6CD64A3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6-4D6A-9ECF-58E6CD64A3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86-4D6A-9ECF-58E6CD64A3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16</c:v>
                </c:pt>
                <c:pt idx="6">
                  <c:v>4</c:v>
                </c:pt>
                <c:pt idx="9">
                  <c:v>4</c:v>
                </c:pt>
                <c:pt idx="12">
                  <c:v>4</c:v>
                </c:pt>
              </c:numCache>
            </c:numRef>
          </c:val>
          <c:extLst>
            <c:ext xmlns:c16="http://schemas.microsoft.com/office/drawing/2014/chart" uri="{C3380CC4-5D6E-409C-BE32-E72D297353CC}">
              <c16:uniqueId val="{00000003-8686-4D6A-9ECF-58E6CD64A3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389</c:v>
                </c:pt>
                <c:pt idx="3">
                  <c:v>366</c:v>
                </c:pt>
                <c:pt idx="6">
                  <c:v>349</c:v>
                </c:pt>
                <c:pt idx="9">
                  <c:v>394</c:v>
                </c:pt>
                <c:pt idx="12">
                  <c:v>429</c:v>
                </c:pt>
              </c:numCache>
            </c:numRef>
          </c:val>
          <c:extLst>
            <c:ext xmlns:c16="http://schemas.microsoft.com/office/drawing/2014/chart" uri="{C3380CC4-5D6E-409C-BE32-E72D297353CC}">
              <c16:uniqueId val="{00000004-8686-4D6A-9ECF-58E6CD64A3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86-4D6A-9ECF-58E6CD64A3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6-4D6A-9ECF-58E6CD64A3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2181</c:v>
                </c:pt>
                <c:pt idx="3">
                  <c:v>2170</c:v>
                </c:pt>
                <c:pt idx="6">
                  <c:v>2019</c:v>
                </c:pt>
                <c:pt idx="9">
                  <c:v>2003</c:v>
                </c:pt>
                <c:pt idx="12">
                  <c:v>1720</c:v>
                </c:pt>
              </c:numCache>
            </c:numRef>
          </c:val>
          <c:extLst>
            <c:ext xmlns:c16="http://schemas.microsoft.com/office/drawing/2014/chart" uri="{C3380CC4-5D6E-409C-BE32-E72D297353CC}">
              <c16:uniqueId val="{00000007-8686-4D6A-9ECF-58E6CD64A3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870</c:v>
                </c:pt>
                <c:pt idx="2">
                  <c:v>#N/A</c:v>
                </c:pt>
                <c:pt idx="3">
                  <c:v>#N/A</c:v>
                </c:pt>
                <c:pt idx="4">
                  <c:v>843</c:v>
                </c:pt>
                <c:pt idx="5">
                  <c:v>#N/A</c:v>
                </c:pt>
                <c:pt idx="6">
                  <c:v>#N/A</c:v>
                </c:pt>
                <c:pt idx="7">
                  <c:v>698</c:v>
                </c:pt>
                <c:pt idx="8">
                  <c:v>#N/A</c:v>
                </c:pt>
                <c:pt idx="9">
                  <c:v>#N/A</c:v>
                </c:pt>
                <c:pt idx="10">
                  <c:v>674</c:v>
                </c:pt>
                <c:pt idx="11">
                  <c:v>#N/A</c:v>
                </c:pt>
                <c:pt idx="12">
                  <c:v>#N/A</c:v>
                </c:pt>
                <c:pt idx="13">
                  <c:v>587</c:v>
                </c:pt>
                <c:pt idx="14">
                  <c:v>#N/A</c:v>
                </c:pt>
              </c:numCache>
            </c:numRef>
          </c:val>
          <c:smooth val="0"/>
          <c:extLst>
            <c:ext xmlns:c16="http://schemas.microsoft.com/office/drawing/2014/chart" uri="{C3380CC4-5D6E-409C-BE32-E72D297353CC}">
              <c16:uniqueId val="{00000008-8686-4D6A-9ECF-58E6CD64A3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13166</c:v>
                </c:pt>
                <c:pt idx="5">
                  <c:v>12737</c:v>
                </c:pt>
                <c:pt idx="8">
                  <c:v>12644</c:v>
                </c:pt>
                <c:pt idx="11">
                  <c:v>11796</c:v>
                </c:pt>
                <c:pt idx="14">
                  <c:v>11939</c:v>
                </c:pt>
              </c:numCache>
            </c:numRef>
          </c:val>
          <c:extLst>
            <c:ext xmlns:c16="http://schemas.microsoft.com/office/drawing/2014/chart" uri="{C3380CC4-5D6E-409C-BE32-E72D297353CC}">
              <c16:uniqueId val="{00000000-09C1-412B-8EDA-A41C8FA511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558</c:v>
                </c:pt>
                <c:pt idx="5">
                  <c:v>505</c:v>
                </c:pt>
                <c:pt idx="8">
                  <c:v>489</c:v>
                </c:pt>
                <c:pt idx="11">
                  <c:v>330</c:v>
                </c:pt>
                <c:pt idx="14">
                  <c:v>311</c:v>
                </c:pt>
              </c:numCache>
            </c:numRef>
          </c:val>
          <c:extLst>
            <c:ext xmlns:c16="http://schemas.microsoft.com/office/drawing/2014/chart" uri="{C3380CC4-5D6E-409C-BE32-E72D297353CC}">
              <c16:uniqueId val="{00000001-09C1-412B-8EDA-A41C8FA511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6463</c:v>
                </c:pt>
                <c:pt idx="5">
                  <c:v>6265</c:v>
                </c:pt>
                <c:pt idx="8">
                  <c:v>7019</c:v>
                </c:pt>
                <c:pt idx="11">
                  <c:v>7481</c:v>
                </c:pt>
                <c:pt idx="14">
                  <c:v>8007</c:v>
                </c:pt>
              </c:numCache>
            </c:numRef>
          </c:val>
          <c:extLst>
            <c:ext xmlns:c16="http://schemas.microsoft.com/office/drawing/2014/chart" uri="{C3380CC4-5D6E-409C-BE32-E72D297353CC}">
              <c16:uniqueId val="{00000002-09C1-412B-8EDA-A41C8FA511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C1-412B-8EDA-A41C8FA511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C1-412B-8EDA-A41C8FA511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433</c:v>
                </c:pt>
                <c:pt idx="3">
                  <c:v>0</c:v>
                </c:pt>
                <c:pt idx="6">
                  <c:v>0</c:v>
                </c:pt>
                <c:pt idx="9">
                  <c:v>0</c:v>
                </c:pt>
                <c:pt idx="12">
                  <c:v>0</c:v>
                </c:pt>
              </c:numCache>
            </c:numRef>
          </c:val>
          <c:extLst>
            <c:ext xmlns:c16="http://schemas.microsoft.com/office/drawing/2014/chart" uri="{C3380CC4-5D6E-409C-BE32-E72D297353CC}">
              <c16:uniqueId val="{00000005-09C1-412B-8EDA-A41C8FA511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3990</c:v>
                </c:pt>
                <c:pt idx="3">
                  <c:v>3958</c:v>
                </c:pt>
                <c:pt idx="6">
                  <c:v>3967</c:v>
                </c:pt>
                <c:pt idx="9">
                  <c:v>3847</c:v>
                </c:pt>
                <c:pt idx="12">
                  <c:v>3787</c:v>
                </c:pt>
              </c:numCache>
            </c:numRef>
          </c:val>
          <c:extLst>
            <c:ext xmlns:c16="http://schemas.microsoft.com/office/drawing/2014/chart" uri="{C3380CC4-5D6E-409C-BE32-E72D297353CC}">
              <c16:uniqueId val="{00000006-09C1-412B-8EDA-A41C8FA511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395</c:v>
                </c:pt>
                <c:pt idx="3">
                  <c:v>367</c:v>
                </c:pt>
                <c:pt idx="6">
                  <c:v>328</c:v>
                </c:pt>
                <c:pt idx="9">
                  <c:v>289</c:v>
                </c:pt>
                <c:pt idx="12">
                  <c:v>260</c:v>
                </c:pt>
              </c:numCache>
            </c:numRef>
          </c:val>
          <c:extLst>
            <c:ext xmlns:c16="http://schemas.microsoft.com/office/drawing/2014/chart" uri="{C3380CC4-5D6E-409C-BE32-E72D297353CC}">
              <c16:uniqueId val="{00000007-09C1-412B-8EDA-A41C8FA511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4020</c:v>
                </c:pt>
                <c:pt idx="3">
                  <c:v>3730</c:v>
                </c:pt>
                <c:pt idx="6">
                  <c:v>3077</c:v>
                </c:pt>
                <c:pt idx="9">
                  <c:v>2872</c:v>
                </c:pt>
                <c:pt idx="12">
                  <c:v>2896</c:v>
                </c:pt>
              </c:numCache>
            </c:numRef>
          </c:val>
          <c:extLst>
            <c:ext xmlns:c16="http://schemas.microsoft.com/office/drawing/2014/chart" uri="{C3380CC4-5D6E-409C-BE32-E72D297353CC}">
              <c16:uniqueId val="{00000008-09C1-412B-8EDA-A41C8FA511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C1-412B-8EDA-A41C8FA511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10407</c:v>
                </c:pt>
                <c:pt idx="3">
                  <c:v>9709</c:v>
                </c:pt>
                <c:pt idx="6">
                  <c:v>9693</c:v>
                </c:pt>
                <c:pt idx="9">
                  <c:v>8970</c:v>
                </c:pt>
                <c:pt idx="12">
                  <c:v>8678</c:v>
                </c:pt>
              </c:numCache>
            </c:numRef>
          </c:val>
          <c:extLst>
            <c:ext xmlns:c16="http://schemas.microsoft.com/office/drawing/2014/chart" uri="{C3380CC4-5D6E-409C-BE32-E72D297353CC}">
              <c16:uniqueId val="{0000000A-09C1-412B-8EDA-A41C8FA511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C1-412B-8EDA-A41C8FA511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2761</c:v>
                </c:pt>
                <c:pt idx="1">
                  <c:v>2741</c:v>
                </c:pt>
                <c:pt idx="2">
                  <c:v>3161</c:v>
                </c:pt>
              </c:numCache>
            </c:numRef>
          </c:val>
          <c:extLst>
            <c:ext xmlns:c16="http://schemas.microsoft.com/office/drawing/2014/chart" uri="{C3380CC4-5D6E-409C-BE32-E72D297353CC}">
              <c16:uniqueId val="{00000000-A94A-4924-BAF9-D422653B8B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553</c:v>
                </c:pt>
                <c:pt idx="1">
                  <c:v>553</c:v>
                </c:pt>
                <c:pt idx="2">
                  <c:v>599</c:v>
                </c:pt>
              </c:numCache>
            </c:numRef>
          </c:val>
          <c:extLst>
            <c:ext xmlns:c16="http://schemas.microsoft.com/office/drawing/2014/chart" uri="{C3380CC4-5D6E-409C-BE32-E72D297353CC}">
              <c16:uniqueId val="{00000001-A94A-4924-BAF9-D422653B8B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4564</c:v>
                </c:pt>
                <c:pt idx="1">
                  <c:v>5010</c:v>
                </c:pt>
                <c:pt idx="2">
                  <c:v>5014</c:v>
                </c:pt>
              </c:numCache>
            </c:numRef>
          </c:val>
          <c:extLst>
            <c:ext xmlns:c16="http://schemas.microsoft.com/office/drawing/2014/chart" uri="{C3380CC4-5D6E-409C-BE32-E72D297353CC}">
              <c16:uniqueId val="{00000002-A94A-4924-BAF9-D422653B8B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年群馬県年齢別人口統計調査）による過疎化の進行に加え、主産業である観光・農林業の低迷等により類似団体平均値を下回っている。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事務事業の見直し及び公共施設の統廃合等による経常経費の削減、ふるさと寄附金の受入体制拡充等による財源確保など、行財政改革の取り組みを推進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類似団体平均値を下回って推移しているものの、令和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年度については、新たな財政計画及び行財政改革基本方針を策定し、これに基づきふるさと寄附金を原資とするふるさと応援基金を活用したことなどにより、その差が圧縮され当該比率が改善された。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等により物件費や維持補修費などの削減に取り組んでいるが、社会情勢の変化に伴い行政コストが増大傾向となっており、行財政改革を引き続き推進し、経常経費のスリム化・効率化に継続的に取り組んで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56938</xdr:rowOff>
    </xdr:from>
    <xdr:to>
      <xdr:col>23</xdr:col>
      <xdr:colOff>133350</xdr:colOff>
      <xdr:row>66</xdr:row>
      <xdr:rowOff>86571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201188"/>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89112</xdr:rowOff>
    </xdr:from>
    <xdr:to>
      <xdr:col>19</xdr:col>
      <xdr:colOff>133350</xdr:colOff>
      <xdr:row>66</xdr:row>
      <xdr:rowOff>86571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33362"/>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89112</xdr:rowOff>
    </xdr:from>
    <xdr:to>
      <xdr:col>15</xdr:col>
      <xdr:colOff>82550</xdr:colOff>
      <xdr:row>66</xdr:row>
      <xdr:rowOff>86571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33362"/>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86571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982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38312</xdr:rowOff>
    </xdr:from>
    <xdr:to>
      <xdr:col>15</xdr:col>
      <xdr:colOff>133350</xdr:colOff>
      <xdr:row>65</xdr:row>
      <xdr:rowOff>139912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124689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35771</xdr:rowOff>
    </xdr:from>
    <xdr:to>
      <xdr:col>11</xdr:col>
      <xdr:colOff>82550</xdr:colOff>
      <xdr:row>66</xdr:row>
      <xdr:rowOff>137371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122148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ごとに類似した施設が点在していること、一般廃棄物処理施設やにいはるこども園などの運営を直営で行っていること、豪雪地帯であり冬期間の道路除排雪に多額の費用が必要となることなどが要因となり、類似団体平均値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道路除排雪経費については積雪・降雪状況に大きく左右されるが、公共施設の統廃合や指定管理者制度の導入拡大を引き続き推進し、コスト低減を図っていく。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15698</xdr:rowOff>
    </xdr:from>
    <xdr:to>
      <xdr:col>23</xdr:col>
      <xdr:colOff>133350</xdr:colOff>
      <xdr:row>85</xdr:row>
      <xdr:rowOff>42459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88948"/>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15698</xdr:rowOff>
    </xdr:from>
    <xdr:to>
      <xdr:col>19</xdr:col>
      <xdr:colOff>133350</xdr:colOff>
      <xdr:row>85</xdr:row>
      <xdr:rowOff>16760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58894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71242</xdr:rowOff>
    </xdr:from>
    <xdr:to>
      <xdr:col>15</xdr:col>
      <xdr:colOff>82550</xdr:colOff>
      <xdr:row>85</xdr:row>
      <xdr:rowOff>16760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73042"/>
          <a:ext cx="8890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71242</xdr:rowOff>
    </xdr:from>
    <xdr:to>
      <xdr:col>11</xdr:col>
      <xdr:colOff>31750</xdr:colOff>
      <xdr:row>84</xdr:row>
      <xdr:rowOff>111415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473042"/>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163109</xdr:rowOff>
    </xdr:from>
    <xdr:to>
      <xdr:col>23</xdr:col>
      <xdr:colOff>184150</xdr:colOff>
      <xdr:row>85</xdr:row>
      <xdr:rowOff>93259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135186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136348</xdr:rowOff>
    </xdr:from>
    <xdr:to>
      <xdr:col>19</xdr:col>
      <xdr:colOff>184150</xdr:colOff>
      <xdr:row>85</xdr:row>
      <xdr:rowOff>66498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3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51275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2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137410</xdr:rowOff>
    </xdr:from>
    <xdr:to>
      <xdr:col>15</xdr:col>
      <xdr:colOff>133350</xdr:colOff>
      <xdr:row>85</xdr:row>
      <xdr:rowOff>67560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52337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2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20442</xdr:rowOff>
    </xdr:from>
    <xdr:to>
      <xdr:col>11</xdr:col>
      <xdr:colOff>82550</xdr:colOff>
      <xdr:row>84</xdr:row>
      <xdr:rowOff>122042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106819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0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60615</xdr:rowOff>
    </xdr:from>
    <xdr:to>
      <xdr:col>7</xdr:col>
      <xdr:colOff>31750</xdr:colOff>
      <xdr:row>84</xdr:row>
      <xdr:rowOff>162215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146992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4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類似団体平均値を上回っているものの、継続的に改善しており、今後も地域の水準等を考慮しながら給与の適正化に努めていく。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115005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㎢）であり支所を設置していることや、管理運営を直営で行っている施設が複数あるため、類似団体平均値を上回っているが、人口減少が進行しているなかにあってほぼ横ばいで推移している。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社会情勢の変化等に伴いあらゆる分野での行政需要が拡大しており、職員の削減について難しい面もあるが、事務事業の見直しや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・アウトソーシングの推進等により類似団体平均値との差の縮小に努めていく。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5574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8046"/>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147531</xdr:rowOff>
    </xdr:from>
    <xdr:to>
      <xdr:col>77</xdr:col>
      <xdr:colOff>44450</xdr:colOff>
      <xdr:row>61</xdr:row>
      <xdr:rowOff>159596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059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120721</xdr:rowOff>
    </xdr:from>
    <xdr:to>
      <xdr:col>72</xdr:col>
      <xdr:colOff>203200</xdr:colOff>
      <xdr:row>61</xdr:row>
      <xdr:rowOff>147531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79171"/>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120721</xdr:rowOff>
    </xdr:from>
    <xdr:to>
      <xdr:col>68</xdr:col>
      <xdr:colOff>152400</xdr:colOff>
      <xdr:row>61</xdr:row>
      <xdr:rowOff>134126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57917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126224</xdr:rowOff>
    </xdr:from>
    <xdr:to>
      <xdr:col>81</xdr:col>
      <xdr:colOff>95250</xdr:colOff>
      <xdr:row>62</xdr:row>
      <xdr:rowOff>56374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98301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5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23723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96731</xdr:rowOff>
    </xdr:from>
    <xdr:to>
      <xdr:col>73</xdr:col>
      <xdr:colOff>44450</xdr:colOff>
      <xdr:row>62</xdr:row>
      <xdr:rowOff>26881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69921</xdr:rowOff>
    </xdr:from>
    <xdr:to>
      <xdr:col>68</xdr:col>
      <xdr:colOff>203200</xdr:colOff>
      <xdr:row>62</xdr:row>
      <xdr:rowOff>71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156298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83326</xdr:rowOff>
    </xdr:from>
    <xdr:to>
      <xdr:col>64</xdr:col>
      <xdr:colOff>152400</xdr:colOff>
      <xdr:row>62</xdr:row>
      <xdr:rowOff>13476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169703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類似団体平均値を上回って推移しているものの、実質公債費比率は継続的に改善している。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公共施設の統廃合を進めているところであり、これに伴う大規模事業等の財源として地方債を活用しているため、発行額や残高など適正な管理を行い、さらなる比率の改善に努めていく。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162137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745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71120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135467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44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167640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合併後、地方債残高縮減のため繰上償還を進めたことや、基金残高を維持していることから、将来負担額より充当可能財源等の額が大きくなり、将来負担比率は算定されていない。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今後も地方債の発行抑制等を含めた行財政改革を継続し、財政の健全化を図っていく。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やアウトソーシングの推進等を行いながら今後も人件費の適正な管理に努めていく。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経常収支比率の物件費分は令和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年度から類似団体平均値を上回って推移している。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ふるさと寄附金受入額の増加に伴うもの、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伴うもの、ネイチャーポジティブ推進事業等の開始に伴うものなど、委託料を中心に物件費が増加傾向にあるため、公共施設の統廃合など行財政改革の取り組みを推進し、物件費を含め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38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61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16</xdr:row>
      <xdr:rowOff>21844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61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16273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経常収支比率の扶助費分は類似団体平均値を下回って推移している。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a:t>
          </a:r>
          <a:r>
            <a:rPr kumimoji="1" lang="en-US" altLang="ja-JP" sz="1300">
              <a:latin typeface="ＭＳ Ｐゴシック" panose="020B0600070205080204" pitchFamily="50" charset="-128"/>
              <a:ea typeface="ＭＳ Ｐゴシック" panose="020B0600070205080204" pitchFamily="50" charset="-128"/>
            </a:rPr>
            <a:t>43.6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年群馬県年齢別人口統計調査）などを背景に、今後扶助費の増加が見込まれるため、町単独で行う扶助の内容を見直すなど、扶助費の適正化に努めていく。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維持補修費及び繰出金の動向により、経常収支比率のその他分は類似団体平均値を上回って推移している。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維持補修費については当町が豪雪地帯であることから、冬期間の降雪・積雪状況に大きく左右されることになる。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63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5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66040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経常収支比率の補助費等分については類似団体平均値を下回って推移している。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町単独で行う補助交付金について引き続き内容の精査を行い、優先度や成果を検証しながら見直しを進めていく。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131899</xdr:rowOff>
    </xdr:from>
    <xdr:to>
      <xdr:col>82</xdr:col>
      <xdr:colOff>107950</xdr:colOff>
      <xdr:row>36</xdr:row>
      <xdr:rowOff>6169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326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6169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195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9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6169</xdr:rowOff>
    </xdr:from>
    <xdr:to>
      <xdr:col>69</xdr:col>
      <xdr:colOff>92075</xdr:colOff>
      <xdr:row>36</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8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81099</xdr:rowOff>
    </xdr:from>
    <xdr:to>
      <xdr:col>82</xdr:col>
      <xdr:colOff>158750</xdr:colOff>
      <xdr:row>36</xdr:row>
      <xdr:rowOff>11249</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97626</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であり、多数の河川を有する起伏に富んだ中山間地に位置することから、道路橋梁などのインフラ整備のため普通建設事業費が多額となることが要因となり、経常収支比率の公債費分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新規発行額や残高等、計画的な地方債の管理を行い比率の改善に努めていく。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79</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406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28702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36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366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133858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経常収支比率の公債費以外分については類似団体平均値並み若しくはこれを下回って推移している。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公債費については、地理的な状況により普通建設事業費が多額になることが要因となり類似団体平均値を上回っており、計画的な事業実施及び地方債の管理を行いこれを抑制していく。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06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74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67563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67563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141821</xdr:rowOff>
    </xdr:from>
    <xdr:to>
      <xdr:col>29</xdr:col>
      <xdr:colOff>127000</xdr:colOff>
      <xdr:row>14</xdr:row>
      <xdr:rowOff>23508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18296"/>
          <a:ext cx="647700" cy="5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149441</xdr:rowOff>
    </xdr:from>
    <xdr:to>
      <xdr:col>26</xdr:col>
      <xdr:colOff>50800</xdr:colOff>
      <xdr:row>14</xdr:row>
      <xdr:rowOff>23508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25916"/>
          <a:ext cx="698500" cy="45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149441</xdr:rowOff>
    </xdr:from>
    <xdr:to>
      <xdr:col>22</xdr:col>
      <xdr:colOff>114300</xdr:colOff>
      <xdr:row>14</xdr:row>
      <xdr:rowOff>2654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25916"/>
          <a:ext cx="698500" cy="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2464</xdr:rowOff>
    </xdr:from>
    <xdr:to>
      <xdr:col>18</xdr:col>
      <xdr:colOff>177800</xdr:colOff>
      <xdr:row>14</xdr:row>
      <xdr:rowOff>2654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503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91021</xdr:rowOff>
    </xdr:from>
    <xdr:to>
      <xdr:col>29</xdr:col>
      <xdr:colOff>177800</xdr:colOff>
      <xdr:row>14</xdr:row>
      <xdr:rowOff>21171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107548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144158</xdr:rowOff>
    </xdr:from>
    <xdr:to>
      <xdr:col>26</xdr:col>
      <xdr:colOff>101600</xdr:colOff>
      <xdr:row>14</xdr:row>
      <xdr:rowOff>74308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84485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98641</xdr:rowOff>
    </xdr:from>
    <xdr:to>
      <xdr:col>22</xdr:col>
      <xdr:colOff>165100</xdr:colOff>
      <xdr:row>14</xdr:row>
      <xdr:rowOff>28791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38968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4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123304</xdr:rowOff>
    </xdr:from>
    <xdr:to>
      <xdr:col>19</xdr:col>
      <xdr:colOff>38100</xdr:colOff>
      <xdr:row>14</xdr:row>
      <xdr:rowOff>53454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63631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6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123114</xdr:rowOff>
    </xdr:from>
    <xdr:to>
      <xdr:col>15</xdr:col>
      <xdr:colOff>101600</xdr:colOff>
      <xdr:row>14</xdr:row>
      <xdr:rowOff>53264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63441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337107</xdr:rowOff>
    </xdr:from>
    <xdr:to>
      <xdr:col>29</xdr:col>
      <xdr:colOff>127000</xdr:colOff>
      <xdr:row>35</xdr:row>
      <xdr:rowOff>92893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04557"/>
          <a:ext cx="647700" cy="9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323824</xdr:rowOff>
    </xdr:from>
    <xdr:to>
      <xdr:col>26</xdr:col>
      <xdr:colOff>50800</xdr:colOff>
      <xdr:row>34</xdr:row>
      <xdr:rowOff>337107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91274"/>
          <a:ext cx="698500" cy="1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160261</xdr:rowOff>
    </xdr:from>
    <xdr:to>
      <xdr:col>22</xdr:col>
      <xdr:colOff>114300</xdr:colOff>
      <xdr:row>34</xdr:row>
      <xdr:rowOff>323824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27711"/>
          <a:ext cx="698500" cy="16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149380</xdr:rowOff>
    </xdr:from>
    <xdr:to>
      <xdr:col>18</xdr:col>
      <xdr:colOff>177800</xdr:colOff>
      <xdr:row>34</xdr:row>
      <xdr:rowOff>160261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168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42093</xdr:rowOff>
    </xdr:from>
    <xdr:to>
      <xdr:col>29</xdr:col>
      <xdr:colOff>177800</xdr:colOff>
      <xdr:row>35</xdr:row>
      <xdr:rowOff>143693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5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230070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286307</xdr:rowOff>
    </xdr:from>
    <xdr:to>
      <xdr:col>26</xdr:col>
      <xdr:colOff>101600</xdr:colOff>
      <xdr:row>35</xdr:row>
      <xdr:rowOff>45007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5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55183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2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273024</xdr:rowOff>
    </xdr:from>
    <xdr:to>
      <xdr:col>22</xdr:col>
      <xdr:colOff>165100</xdr:colOff>
      <xdr:row>35</xdr:row>
      <xdr:rowOff>31724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109461</xdr:rowOff>
    </xdr:from>
    <xdr:to>
      <xdr:col>19</xdr:col>
      <xdr:colOff>38100</xdr:colOff>
      <xdr:row>34</xdr:row>
      <xdr:rowOff>211061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7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221238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98580</xdr:rowOff>
    </xdr:from>
    <xdr:to>
      <xdr:col>15</xdr:col>
      <xdr:colOff>101600</xdr:colOff>
      <xdr:row>34</xdr:row>
      <xdr:rowOff>200180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3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3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31435</xdr:rowOff>
    </xdr:from>
    <xdr:to>
      <xdr:col>24</xdr:col>
      <xdr:colOff>63500</xdr:colOff>
      <xdr:row>34</xdr:row>
      <xdr:rowOff>83861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6073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18466</xdr:rowOff>
    </xdr:from>
    <xdr:to>
      <xdr:col>19</xdr:col>
      <xdr:colOff>177800</xdr:colOff>
      <xdr:row>34</xdr:row>
      <xdr:rowOff>83861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47766"/>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18466</xdr:rowOff>
    </xdr:from>
    <xdr:to>
      <xdr:col>15</xdr:col>
      <xdr:colOff>50800</xdr:colOff>
      <xdr:row>34</xdr:row>
      <xdr:rowOff>31740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47766"/>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31740</xdr:rowOff>
    </xdr:from>
    <xdr:to>
      <xdr:col>10</xdr:col>
      <xdr:colOff>114300</xdr:colOff>
      <xdr:row>34</xdr:row>
      <xdr:rowOff>81407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61040"/>
          <a:ext cx="889000" cy="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152085</xdr:rowOff>
    </xdr:from>
    <xdr:to>
      <xdr:col>24</xdr:col>
      <xdr:colOff>114300</xdr:colOff>
      <xdr:row>34</xdr:row>
      <xdr:rowOff>82235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3512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33061</xdr:rowOff>
    </xdr:from>
    <xdr:to>
      <xdr:col>20</xdr:col>
      <xdr:colOff>38100</xdr:colOff>
      <xdr:row>34</xdr:row>
      <xdr:rowOff>134661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151188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6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139116</xdr:rowOff>
    </xdr:from>
    <xdr:to>
      <xdr:col>15</xdr:col>
      <xdr:colOff>101600</xdr:colOff>
      <xdr:row>34</xdr:row>
      <xdr:rowOff>69266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85793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152390</xdr:rowOff>
    </xdr:from>
    <xdr:to>
      <xdr:col>10</xdr:col>
      <xdr:colOff>165100</xdr:colOff>
      <xdr:row>34</xdr:row>
      <xdr:rowOff>82540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99067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8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30607</xdr:rowOff>
    </xdr:from>
    <xdr:to>
      <xdr:col>6</xdr:col>
      <xdr:colOff>38100</xdr:colOff>
      <xdr:row>34</xdr:row>
      <xdr:rowOff>132207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148734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159954</xdr:rowOff>
    </xdr:from>
    <xdr:to>
      <xdr:col>24</xdr:col>
      <xdr:colOff>63500</xdr:colOff>
      <xdr:row>55</xdr:row>
      <xdr:rowOff>15378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18254"/>
          <a:ext cx="8382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15378</xdr:rowOff>
    </xdr:from>
    <xdr:to>
      <xdr:col>19</xdr:col>
      <xdr:colOff>177800</xdr:colOff>
      <xdr:row>55</xdr:row>
      <xdr:rowOff>72345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45128"/>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72345</xdr:rowOff>
    </xdr:from>
    <xdr:to>
      <xdr:col>15</xdr:col>
      <xdr:colOff>50800</xdr:colOff>
      <xdr:row>56</xdr:row>
      <xdr:rowOff>44319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02095"/>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76991</xdr:rowOff>
    </xdr:from>
    <xdr:to>
      <xdr:col>10</xdr:col>
      <xdr:colOff>114300</xdr:colOff>
      <xdr:row>56</xdr:row>
      <xdr:rowOff>44319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06741"/>
          <a:ext cx="889000" cy="1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109154</xdr:rowOff>
    </xdr:from>
    <xdr:to>
      <xdr:col>24</xdr:col>
      <xdr:colOff>114300</xdr:colOff>
      <xdr:row>55</xdr:row>
      <xdr:rowOff>39304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132031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1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136028</xdr:rowOff>
    </xdr:from>
    <xdr:to>
      <xdr:col>20</xdr:col>
      <xdr:colOff>38100</xdr:colOff>
      <xdr:row>55</xdr:row>
      <xdr:rowOff>66178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82705</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21545</xdr:rowOff>
    </xdr:from>
    <xdr:to>
      <xdr:col>15</xdr:col>
      <xdr:colOff>101600</xdr:colOff>
      <xdr:row>55</xdr:row>
      <xdr:rowOff>123145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139672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2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164969</xdr:rowOff>
    </xdr:from>
    <xdr:to>
      <xdr:col>10</xdr:col>
      <xdr:colOff>165100</xdr:colOff>
      <xdr:row>56</xdr:row>
      <xdr:rowOff>95119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111646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26191</xdr:rowOff>
    </xdr:from>
    <xdr:to>
      <xdr:col>6</xdr:col>
      <xdr:colOff>38100</xdr:colOff>
      <xdr:row>55</xdr:row>
      <xdr:rowOff>127791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144318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3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135723</xdr:rowOff>
    </xdr:from>
    <xdr:to>
      <xdr:col>24</xdr:col>
      <xdr:colOff>63500</xdr:colOff>
      <xdr:row>75</xdr:row>
      <xdr:rowOff>156959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94473"/>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66251</xdr:rowOff>
    </xdr:from>
    <xdr:to>
      <xdr:col>19</xdr:col>
      <xdr:colOff>177800</xdr:colOff>
      <xdr:row>75</xdr:row>
      <xdr:rowOff>135723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25001"/>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66251</xdr:rowOff>
    </xdr:from>
    <xdr:to>
      <xdr:col>15</xdr:col>
      <xdr:colOff>50800</xdr:colOff>
      <xdr:row>76</xdr:row>
      <xdr:rowOff>66937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25001"/>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66937</xdr:rowOff>
    </xdr:from>
    <xdr:to>
      <xdr:col>10</xdr:col>
      <xdr:colOff>114300</xdr:colOff>
      <xdr:row>76</xdr:row>
      <xdr:rowOff>145918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971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106159</xdr:rowOff>
    </xdr:from>
    <xdr:to>
      <xdr:col>24</xdr:col>
      <xdr:colOff>114300</xdr:colOff>
      <xdr:row>76</xdr:row>
      <xdr:rowOff>36309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129036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1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84923</xdr:rowOff>
    </xdr:from>
    <xdr:to>
      <xdr:col>20</xdr:col>
      <xdr:colOff>38100</xdr:colOff>
      <xdr:row>76</xdr:row>
      <xdr:rowOff>15072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43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31600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7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15451</xdr:rowOff>
    </xdr:from>
    <xdr:to>
      <xdr:col>15</xdr:col>
      <xdr:colOff>101600</xdr:colOff>
      <xdr:row>75</xdr:row>
      <xdr:rowOff>117051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133578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16137</xdr:rowOff>
    </xdr:from>
    <xdr:to>
      <xdr:col>10</xdr:col>
      <xdr:colOff>165100</xdr:colOff>
      <xdr:row>76</xdr:row>
      <xdr:rowOff>117737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134264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8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95118</xdr:rowOff>
    </xdr:from>
    <xdr:to>
      <xdr:col>6</xdr:col>
      <xdr:colOff>38100</xdr:colOff>
      <xdr:row>77</xdr:row>
      <xdr:rowOff>25268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41795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112965</xdr:rowOff>
    </xdr:from>
    <xdr:to>
      <xdr:col>24</xdr:col>
      <xdr:colOff>63500</xdr:colOff>
      <xdr:row>95</xdr:row>
      <xdr:rowOff>122642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0715"/>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1702</xdr:rowOff>
    </xdr:from>
    <xdr:to>
      <xdr:col>19</xdr:col>
      <xdr:colOff>177800</xdr:colOff>
      <xdr:row>95</xdr:row>
      <xdr:rowOff>122642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89452"/>
          <a:ext cx="889000" cy="1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xdr:rowOff>
    </xdr:from>
    <xdr:to>
      <xdr:col>15</xdr:col>
      <xdr:colOff>50800</xdr:colOff>
      <xdr:row>96</xdr:row>
      <xdr:rowOff>155234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89452"/>
          <a:ext cx="889000" cy="3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155234</xdr:rowOff>
    </xdr:from>
    <xdr:to>
      <xdr:col>10</xdr:col>
      <xdr:colOff>114300</xdr:colOff>
      <xdr:row>96</xdr:row>
      <xdr:rowOff>170735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4434"/>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62165</xdr:rowOff>
    </xdr:from>
    <xdr:to>
      <xdr:col>24</xdr:col>
      <xdr:colOff>114300</xdr:colOff>
      <xdr:row>95</xdr:row>
      <xdr:rowOff>163765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40592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2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71842</xdr:rowOff>
    </xdr:from>
    <xdr:to>
      <xdr:col>20</xdr:col>
      <xdr:colOff>38100</xdr:colOff>
      <xdr:row>96</xdr:row>
      <xdr:rowOff>1992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5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18519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122352</xdr:rowOff>
    </xdr:from>
    <xdr:to>
      <xdr:col>15</xdr:col>
      <xdr:colOff>101600</xdr:colOff>
      <xdr:row>95</xdr:row>
      <xdr:rowOff>52502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69029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104434</xdr:rowOff>
    </xdr:from>
    <xdr:to>
      <xdr:col>10</xdr:col>
      <xdr:colOff>165100</xdr:colOff>
      <xdr:row>97</xdr:row>
      <xdr:rowOff>34584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25711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119935</xdr:rowOff>
    </xdr:from>
    <xdr:to>
      <xdr:col>6</xdr:col>
      <xdr:colOff>38100</xdr:colOff>
      <xdr:row>97</xdr:row>
      <xdr:rowOff>50085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163968</xdr:rowOff>
    </xdr:from>
    <xdr:to>
      <xdr:col>55</xdr:col>
      <xdr:colOff>0</xdr:colOff>
      <xdr:row>34</xdr:row>
      <xdr:rowOff>170419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993268"/>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163968</xdr:rowOff>
    </xdr:from>
    <xdr:to>
      <xdr:col>50</xdr:col>
      <xdr:colOff>114300</xdr:colOff>
      <xdr:row>35</xdr:row>
      <xdr:rowOff>133409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993268"/>
          <a:ext cx="889000" cy="1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9005</xdr:rowOff>
    </xdr:from>
    <xdr:to>
      <xdr:col>45</xdr:col>
      <xdr:colOff>177800</xdr:colOff>
      <xdr:row>35</xdr:row>
      <xdr:rowOff>133409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66855"/>
          <a:ext cx="889000" cy="4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9005</xdr:rowOff>
    </xdr:from>
    <xdr:to>
      <xdr:col>41</xdr:col>
      <xdr:colOff>50800</xdr:colOff>
      <xdr:row>36</xdr:row>
      <xdr:rowOff>55365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66855"/>
          <a:ext cx="8890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119619</xdr:rowOff>
    </xdr:from>
    <xdr:to>
      <xdr:col>55</xdr:col>
      <xdr:colOff>50800</xdr:colOff>
      <xdr:row>35</xdr:row>
      <xdr:rowOff>49769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142496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113168</xdr:rowOff>
    </xdr:from>
    <xdr:to>
      <xdr:col>50</xdr:col>
      <xdr:colOff>165100</xdr:colOff>
      <xdr:row>35</xdr:row>
      <xdr:rowOff>43318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9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59845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1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82609</xdr:rowOff>
    </xdr:from>
    <xdr:to>
      <xdr:col>46</xdr:col>
      <xdr:colOff>38100</xdr:colOff>
      <xdr:row>36</xdr:row>
      <xdr:rowOff>12759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29286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129655</xdr:rowOff>
    </xdr:from>
    <xdr:to>
      <xdr:col>41</xdr:col>
      <xdr:colOff>101600</xdr:colOff>
      <xdr:row>33</xdr:row>
      <xdr:rowOff>59805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76332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4565</xdr:rowOff>
    </xdr:from>
    <xdr:to>
      <xdr:col>36</xdr:col>
      <xdr:colOff>165100</xdr:colOff>
      <xdr:row>36</xdr:row>
      <xdr:rowOff>106165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122692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147640</xdr:rowOff>
    </xdr:from>
    <xdr:to>
      <xdr:col>55</xdr:col>
      <xdr:colOff>0</xdr:colOff>
      <xdr:row>53</xdr:row>
      <xdr:rowOff>40473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891590"/>
          <a:ext cx="838200" cy="23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108519</xdr:rowOff>
    </xdr:from>
    <xdr:to>
      <xdr:col>50</xdr:col>
      <xdr:colOff>114300</xdr:colOff>
      <xdr:row>53</xdr:row>
      <xdr:rowOff>40473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023919"/>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108519</xdr:rowOff>
    </xdr:from>
    <xdr:to>
      <xdr:col>45</xdr:col>
      <xdr:colOff>177800</xdr:colOff>
      <xdr:row>54</xdr:row>
      <xdr:rowOff>64994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023919"/>
          <a:ext cx="889000" cy="2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64994</xdr:rowOff>
    </xdr:from>
    <xdr:to>
      <xdr:col>41</xdr:col>
      <xdr:colOff>50800</xdr:colOff>
      <xdr:row>55</xdr:row>
      <xdr:rowOff>414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2329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96840</xdr:rowOff>
    </xdr:from>
    <xdr:to>
      <xdr:col>55</xdr:col>
      <xdr:colOff>50800</xdr:colOff>
      <xdr:row>52</xdr:row>
      <xdr:rowOff>26990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119717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6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161123</xdr:rowOff>
    </xdr:from>
    <xdr:to>
      <xdr:col>50</xdr:col>
      <xdr:colOff>165100</xdr:colOff>
      <xdr:row>53</xdr:row>
      <xdr:rowOff>91273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107800</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85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57719</xdr:rowOff>
    </xdr:from>
    <xdr:to>
      <xdr:col>46</xdr:col>
      <xdr:colOff>38100</xdr:colOff>
      <xdr:row>52</xdr:row>
      <xdr:rowOff>159319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9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4396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74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14194</xdr:rowOff>
    </xdr:from>
    <xdr:to>
      <xdr:col>41</xdr:col>
      <xdr:colOff>101600</xdr:colOff>
      <xdr:row>54</xdr:row>
      <xdr:rowOff>115794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7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132321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121064</xdr:rowOff>
    </xdr:from>
    <xdr:to>
      <xdr:col>36</xdr:col>
      <xdr:colOff>165100</xdr:colOff>
      <xdr:row>55</xdr:row>
      <xdr:rowOff>51214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3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67741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129737</xdr:rowOff>
    </xdr:from>
    <xdr:to>
      <xdr:col>55</xdr:col>
      <xdr:colOff>0</xdr:colOff>
      <xdr:row>76</xdr:row>
      <xdr:rowOff>19132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645587"/>
          <a:ext cx="838200" cy="40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47975</xdr:rowOff>
    </xdr:from>
    <xdr:to>
      <xdr:col>50</xdr:col>
      <xdr:colOff>114300</xdr:colOff>
      <xdr:row>76</xdr:row>
      <xdr:rowOff>19132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735275"/>
          <a:ext cx="889000" cy="3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47975</xdr:rowOff>
    </xdr:from>
    <xdr:to>
      <xdr:col>45</xdr:col>
      <xdr:colOff>177800</xdr:colOff>
      <xdr:row>75</xdr:row>
      <xdr:rowOff>155360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735275"/>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84320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155360</xdr:rowOff>
    </xdr:from>
    <xdr:to>
      <xdr:col>41</xdr:col>
      <xdr:colOff>50800</xdr:colOff>
      <xdr:row>76</xdr:row>
      <xdr:rowOff>148158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014110"/>
          <a:ext cx="889000" cy="1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78937</xdr:rowOff>
    </xdr:from>
    <xdr:to>
      <xdr:col>55</xdr:col>
      <xdr:colOff>50800</xdr:colOff>
      <xdr:row>74</xdr:row>
      <xdr:rowOff>9087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5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101814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4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139782</xdr:rowOff>
    </xdr:from>
    <xdr:to>
      <xdr:col>50</xdr:col>
      <xdr:colOff>165100</xdr:colOff>
      <xdr:row>76</xdr:row>
      <xdr:rowOff>69932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86459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77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168625</xdr:rowOff>
    </xdr:from>
    <xdr:to>
      <xdr:col>46</xdr:col>
      <xdr:colOff>38100</xdr:colOff>
      <xdr:row>74</xdr:row>
      <xdr:rowOff>98775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6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115302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4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104559</xdr:rowOff>
    </xdr:from>
    <xdr:to>
      <xdr:col>41</xdr:col>
      <xdr:colOff>101600</xdr:colOff>
      <xdr:row>76</xdr:row>
      <xdr:rowOff>34708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63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51236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97358</xdr:rowOff>
    </xdr:from>
    <xdr:to>
      <xdr:col>36</xdr:col>
      <xdr:colOff>165100</xdr:colOff>
      <xdr:row>77</xdr:row>
      <xdr:rowOff>27508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18635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143793</xdr:rowOff>
    </xdr:from>
    <xdr:to>
      <xdr:col>55</xdr:col>
      <xdr:colOff>0</xdr:colOff>
      <xdr:row>93</xdr:row>
      <xdr:rowOff>68399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917193"/>
          <a:ext cx="838200" cy="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68399</xdr:rowOff>
    </xdr:from>
    <xdr:to>
      <xdr:col>50</xdr:col>
      <xdr:colOff>114300</xdr:colOff>
      <xdr:row>93</xdr:row>
      <xdr:rowOff>93577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13249"/>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93577</xdr:rowOff>
    </xdr:from>
    <xdr:to>
      <xdr:col>45</xdr:col>
      <xdr:colOff>177800</xdr:colOff>
      <xdr:row>95</xdr:row>
      <xdr:rowOff>28632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038427"/>
          <a:ext cx="889000" cy="27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140642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9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28632</xdr:rowOff>
    </xdr:from>
    <xdr:to>
      <xdr:col>41</xdr:col>
      <xdr:colOff>50800</xdr:colOff>
      <xdr:row>95</xdr:row>
      <xdr:rowOff>95962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16382"/>
          <a:ext cx="889000" cy="6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160999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92993</xdr:rowOff>
    </xdr:from>
    <xdr:to>
      <xdr:col>55</xdr:col>
      <xdr:colOff>50800</xdr:colOff>
      <xdr:row>93</xdr:row>
      <xdr:rowOff>23143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8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115870</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71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17599</xdr:rowOff>
    </xdr:from>
    <xdr:to>
      <xdr:col>50</xdr:col>
      <xdr:colOff>165100</xdr:colOff>
      <xdr:row>93</xdr:row>
      <xdr:rowOff>119199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9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135726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7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42777</xdr:rowOff>
    </xdr:from>
    <xdr:to>
      <xdr:col>46</xdr:col>
      <xdr:colOff>38100</xdr:colOff>
      <xdr:row>93</xdr:row>
      <xdr:rowOff>144377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9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160904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149282</xdr:rowOff>
    </xdr:from>
    <xdr:to>
      <xdr:col>41</xdr:col>
      <xdr:colOff>101600</xdr:colOff>
      <xdr:row>95</xdr:row>
      <xdr:rowOff>79432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95959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45162</xdr:rowOff>
    </xdr:from>
    <xdr:to>
      <xdr:col>36</xdr:col>
      <xdr:colOff>165100</xdr:colOff>
      <xdr:row>95</xdr:row>
      <xdr:rowOff>146762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163289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75833</xdr:rowOff>
    </xdr:from>
    <xdr:to>
      <xdr:col>85</xdr:col>
      <xdr:colOff>127000</xdr:colOff>
      <xdr:row>39</xdr:row>
      <xdr:rowOff>89484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62383"/>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103755</xdr:rowOff>
    </xdr:from>
    <xdr:to>
      <xdr:col>81</xdr:col>
      <xdr:colOff>50800</xdr:colOff>
      <xdr:row>39</xdr:row>
      <xdr:rowOff>75833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47405"/>
          <a:ext cx="889000" cy="3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103755</xdr:rowOff>
    </xdr:from>
    <xdr:to>
      <xdr:col>76</xdr:col>
      <xdr:colOff>114300</xdr:colOff>
      <xdr:row>38</xdr:row>
      <xdr:rowOff>130490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447405"/>
          <a:ext cx="889000" cy="19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130490</xdr:rowOff>
    </xdr:from>
    <xdr:to>
      <xdr:col>71</xdr:col>
      <xdr:colOff>177800</xdr:colOff>
      <xdr:row>39</xdr:row>
      <xdr:rowOff>67169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45590"/>
          <a:ext cx="889000" cy="10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38684</xdr:rowOff>
    </xdr:from>
    <xdr:to>
      <xdr:col>85</xdr:col>
      <xdr:colOff>177800</xdr:colOff>
      <xdr:row>39</xdr:row>
      <xdr:rowOff>140284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25033</xdr:rowOff>
    </xdr:from>
    <xdr:to>
      <xdr:col>81</xdr:col>
      <xdr:colOff>101600</xdr:colOff>
      <xdr:row>39</xdr:row>
      <xdr:rowOff>126633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117760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52955</xdr:rowOff>
    </xdr:from>
    <xdr:to>
      <xdr:col>76</xdr:col>
      <xdr:colOff>165100</xdr:colOff>
      <xdr:row>37</xdr:row>
      <xdr:rowOff>154555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3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171082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1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79690</xdr:rowOff>
    </xdr:from>
    <xdr:to>
      <xdr:col>72</xdr:col>
      <xdr:colOff>38100</xdr:colOff>
      <xdr:row>39</xdr:row>
      <xdr:rowOff>9840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26368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3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16369</xdr:rowOff>
    </xdr:from>
    <xdr:to>
      <xdr:col>67</xdr:col>
      <xdr:colOff>101600</xdr:colOff>
      <xdr:row>39</xdr:row>
      <xdr:rowOff>117969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109096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9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34399</xdr:rowOff>
    </xdr:from>
    <xdr:to>
      <xdr:col>85</xdr:col>
      <xdr:colOff>127000</xdr:colOff>
      <xdr:row>74</xdr:row>
      <xdr:rowOff>143769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721699"/>
          <a:ext cx="838200" cy="10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34399</xdr:rowOff>
    </xdr:from>
    <xdr:to>
      <xdr:col>81</xdr:col>
      <xdr:colOff>50800</xdr:colOff>
      <xdr:row>74</xdr:row>
      <xdr:rowOff>44107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721699"/>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168892</xdr:rowOff>
    </xdr:from>
    <xdr:to>
      <xdr:col>76</xdr:col>
      <xdr:colOff>114300</xdr:colOff>
      <xdr:row>74</xdr:row>
      <xdr:rowOff>44107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684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168892</xdr:rowOff>
    </xdr:from>
    <xdr:to>
      <xdr:col>71</xdr:col>
      <xdr:colOff>177800</xdr:colOff>
      <xdr:row>74</xdr:row>
      <xdr:rowOff>12682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8474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92969</xdr:rowOff>
    </xdr:from>
    <xdr:to>
      <xdr:col>85</xdr:col>
      <xdr:colOff>177800</xdr:colOff>
      <xdr:row>75</xdr:row>
      <xdr:rowOff>23119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115846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155049</xdr:rowOff>
    </xdr:from>
    <xdr:to>
      <xdr:col>81</xdr:col>
      <xdr:colOff>101600</xdr:colOff>
      <xdr:row>74</xdr:row>
      <xdr:rowOff>85199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101726</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44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164757</xdr:rowOff>
    </xdr:from>
    <xdr:to>
      <xdr:col>76</xdr:col>
      <xdr:colOff>165100</xdr:colOff>
      <xdr:row>74</xdr:row>
      <xdr:rowOff>94907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6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111434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4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118092</xdr:rowOff>
    </xdr:from>
    <xdr:to>
      <xdr:col>72</xdr:col>
      <xdr:colOff>38100</xdr:colOff>
      <xdr:row>74</xdr:row>
      <xdr:rowOff>48242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64769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40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133332</xdr:rowOff>
    </xdr:from>
    <xdr:to>
      <xdr:col>67</xdr:col>
      <xdr:colOff>101600</xdr:colOff>
      <xdr:row>74</xdr:row>
      <xdr:rowOff>63482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80009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4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74014</xdr:rowOff>
    </xdr:from>
    <xdr:to>
      <xdr:col>85</xdr:col>
      <xdr:colOff>127000</xdr:colOff>
      <xdr:row>97</xdr:row>
      <xdr:rowOff>148144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04664"/>
          <a:ext cx="838200" cy="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76017</xdr:rowOff>
    </xdr:from>
    <xdr:to>
      <xdr:col>81</xdr:col>
      <xdr:colOff>50800</xdr:colOff>
      <xdr:row>97</xdr:row>
      <xdr:rowOff>148144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06667"/>
          <a:ext cx="889000" cy="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76017</xdr:rowOff>
    </xdr:from>
    <xdr:to>
      <xdr:col>76</xdr:col>
      <xdr:colOff>114300</xdr:colOff>
      <xdr:row>97</xdr:row>
      <xdr:rowOff>161367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06667"/>
          <a:ext cx="889000" cy="8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149223</xdr:rowOff>
    </xdr:from>
    <xdr:to>
      <xdr:col>71</xdr:col>
      <xdr:colOff>177800</xdr:colOff>
      <xdr:row>97</xdr:row>
      <xdr:rowOff>161367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79873"/>
          <a:ext cx="889000" cy="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23214</xdr:rowOff>
    </xdr:from>
    <xdr:to>
      <xdr:col>85</xdr:col>
      <xdr:colOff>177800</xdr:colOff>
      <xdr:row>97</xdr:row>
      <xdr:rowOff>124814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46091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97344</xdr:rowOff>
    </xdr:from>
    <xdr:to>
      <xdr:col>81</xdr:col>
      <xdr:colOff>101600</xdr:colOff>
      <xdr:row>98</xdr:row>
      <xdr:rowOff>27494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18621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25217</xdr:rowOff>
    </xdr:from>
    <xdr:to>
      <xdr:col>76</xdr:col>
      <xdr:colOff>165100</xdr:colOff>
      <xdr:row>97</xdr:row>
      <xdr:rowOff>126817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143344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110567</xdr:rowOff>
    </xdr:from>
    <xdr:to>
      <xdr:col>72</xdr:col>
      <xdr:colOff>38100</xdr:colOff>
      <xdr:row>98</xdr:row>
      <xdr:rowOff>40717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57244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98423</xdr:rowOff>
    </xdr:from>
    <xdr:to>
      <xdr:col>67</xdr:col>
      <xdr:colOff>101600</xdr:colOff>
      <xdr:row>98</xdr:row>
      <xdr:rowOff>28573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45100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143987</xdr:rowOff>
    </xdr:from>
    <xdr:to>
      <xdr:col>116</xdr:col>
      <xdr:colOff>63500</xdr:colOff>
      <xdr:row>57</xdr:row>
      <xdr:rowOff>144900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1663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144900</xdr:rowOff>
    </xdr:from>
    <xdr:to>
      <xdr:col>111</xdr:col>
      <xdr:colOff>177800</xdr:colOff>
      <xdr:row>57</xdr:row>
      <xdr:rowOff>145872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1755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145872</xdr:rowOff>
    </xdr:from>
    <xdr:to>
      <xdr:col>107</xdr:col>
      <xdr:colOff>50800</xdr:colOff>
      <xdr:row>57</xdr:row>
      <xdr:rowOff>146844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18522"/>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146844</xdr:rowOff>
    </xdr:from>
    <xdr:to>
      <xdr:col>102</xdr:col>
      <xdr:colOff>114300</xdr:colOff>
      <xdr:row>57</xdr:row>
      <xdr:rowOff>147930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1949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93187</xdr:rowOff>
    </xdr:from>
    <xdr:to>
      <xdr:col>116</xdr:col>
      <xdr:colOff>114300</xdr:colOff>
      <xdr:row>58</xdr:row>
      <xdr:rowOff>23337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26408</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9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94100</xdr:rowOff>
    </xdr:from>
    <xdr:to>
      <xdr:col>112</xdr:col>
      <xdr:colOff>38100</xdr:colOff>
      <xdr:row>58</xdr:row>
      <xdr:rowOff>24250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15377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995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95072</xdr:rowOff>
    </xdr:from>
    <xdr:to>
      <xdr:col>107</xdr:col>
      <xdr:colOff>101600</xdr:colOff>
      <xdr:row>58</xdr:row>
      <xdr:rowOff>25222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16349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996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96044</xdr:rowOff>
    </xdr:from>
    <xdr:to>
      <xdr:col>102</xdr:col>
      <xdr:colOff>165100</xdr:colOff>
      <xdr:row>58</xdr:row>
      <xdr:rowOff>26194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17321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97130</xdr:rowOff>
    </xdr:from>
    <xdr:to>
      <xdr:col>98</xdr:col>
      <xdr:colOff>38100</xdr:colOff>
      <xdr:row>58</xdr:row>
      <xdr:rowOff>27280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18407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24806</xdr:rowOff>
    </xdr:from>
    <xdr:to>
      <xdr:col>116</xdr:col>
      <xdr:colOff>63500</xdr:colOff>
      <xdr:row>76</xdr:row>
      <xdr:rowOff>56274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55006"/>
          <a:ext cx="838200" cy="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54778</xdr:rowOff>
    </xdr:from>
    <xdr:to>
      <xdr:col>111</xdr:col>
      <xdr:colOff>177800</xdr:colOff>
      <xdr:row>76</xdr:row>
      <xdr:rowOff>56274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84978"/>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54778</xdr:rowOff>
    </xdr:from>
    <xdr:to>
      <xdr:col>107</xdr:col>
      <xdr:colOff>50800</xdr:colOff>
      <xdr:row>76</xdr:row>
      <xdr:rowOff>88024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84978"/>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88024</xdr:rowOff>
    </xdr:from>
    <xdr:to>
      <xdr:col>102</xdr:col>
      <xdr:colOff>114300</xdr:colOff>
      <xdr:row>76</xdr:row>
      <xdr:rowOff>113640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8224"/>
          <a:ext cx="8890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145455</xdr:rowOff>
    </xdr:from>
    <xdr:to>
      <xdr:col>116</xdr:col>
      <xdr:colOff>114300</xdr:colOff>
      <xdr:row>76</xdr:row>
      <xdr:rowOff>75605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168332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5474</xdr:rowOff>
    </xdr:from>
    <xdr:to>
      <xdr:col>112</xdr:col>
      <xdr:colOff>38100</xdr:colOff>
      <xdr:row>76</xdr:row>
      <xdr:rowOff>107074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123601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1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3978</xdr:rowOff>
    </xdr:from>
    <xdr:to>
      <xdr:col>107</xdr:col>
      <xdr:colOff>101600</xdr:colOff>
      <xdr:row>76</xdr:row>
      <xdr:rowOff>105578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122105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37224</xdr:rowOff>
    </xdr:from>
    <xdr:to>
      <xdr:col>102</xdr:col>
      <xdr:colOff>165100</xdr:colOff>
      <xdr:row>76</xdr:row>
      <xdr:rowOff>138824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155350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62840</xdr:rowOff>
    </xdr:from>
    <xdr:to>
      <xdr:col>98</xdr:col>
      <xdr:colOff>38100</xdr:colOff>
      <xdr:row>76</xdr:row>
      <xdr:rowOff>164440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人件費、物件費、維持補修費において類似団体平均値と比較し高い水準となっているが、これは、合併前の旧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ごとに類似した施設が点在していること、一般廃棄物処理施設やにいはるこども園などの運営を直営で行っていること、豪雪地帯であるため冬期間の道路除排雪に多額の費用が必要となることなどが要因となっている。公共施設の統廃合や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や、公共施設の統廃合のための大規模事業等により普通建設事業費が多額となり高い水準となっており、これに伴って公債費についても類似団体平均値を大きく上回っている。計画的な事業実施及び地方債の適正な管理に努め、普通建設事業費及び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過疎化・高齢化の進行や地理的な条件不利により、繰出金についても高い水準となっており、地域経済対策のための事業を実施したことや、水道事業への支援を実施したことにより補助費等につい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17,293
16,830
781.08
16,592,297
15,586,016
518,434
9,066,505
8,677,830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109068</xdr:rowOff>
    </xdr:from>
    <xdr:to>
      <xdr:col>24</xdr:col>
      <xdr:colOff>63500</xdr:colOff>
      <xdr:row>35</xdr:row>
      <xdr:rowOff>117754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981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114097</xdr:rowOff>
    </xdr:from>
    <xdr:to>
      <xdr:col>19</xdr:col>
      <xdr:colOff>177800</xdr:colOff>
      <xdr:row>35</xdr:row>
      <xdr:rowOff>117754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3397"/>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114097</xdr:rowOff>
    </xdr:from>
    <xdr:to>
      <xdr:col>15</xdr:col>
      <xdr:colOff>50800</xdr:colOff>
      <xdr:row>34</xdr:row>
      <xdr:rowOff>162560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4339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116154</xdr:rowOff>
    </xdr:from>
    <xdr:to>
      <xdr:col>10</xdr:col>
      <xdr:colOff>114300</xdr:colOff>
      <xdr:row>34</xdr:row>
      <xdr:rowOff>162560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545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58268</xdr:rowOff>
    </xdr:from>
    <xdr:to>
      <xdr:col>24</xdr:col>
      <xdr:colOff>114300</xdr:colOff>
      <xdr:row>35</xdr:row>
      <xdr:rowOff>159868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81145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66954</xdr:rowOff>
    </xdr:from>
    <xdr:to>
      <xdr:col>20</xdr:col>
      <xdr:colOff>38100</xdr:colOff>
      <xdr:row>35</xdr:row>
      <xdr:rowOff>168554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13631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63297</xdr:rowOff>
    </xdr:from>
    <xdr:to>
      <xdr:col>15</xdr:col>
      <xdr:colOff>101600</xdr:colOff>
      <xdr:row>34</xdr:row>
      <xdr:rowOff>164897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65354</xdr:rowOff>
    </xdr:from>
    <xdr:to>
      <xdr:col>6</xdr:col>
      <xdr:colOff>38100</xdr:colOff>
      <xdr:row>34</xdr:row>
      <xdr:rowOff>166954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12031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142195</xdr:rowOff>
    </xdr:from>
    <xdr:to>
      <xdr:col>24</xdr:col>
      <xdr:colOff>63500</xdr:colOff>
      <xdr:row>57</xdr:row>
      <xdr:rowOff>25661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3395"/>
          <a:ext cx="838200" cy="5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25661</xdr:rowOff>
    </xdr:from>
    <xdr:to>
      <xdr:col>19</xdr:col>
      <xdr:colOff>177800</xdr:colOff>
      <xdr:row>57</xdr:row>
      <xdr:rowOff>35661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98311"/>
          <a:ext cx="8890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158791</xdr:rowOff>
    </xdr:from>
    <xdr:to>
      <xdr:col>15</xdr:col>
      <xdr:colOff>50800</xdr:colOff>
      <xdr:row>57</xdr:row>
      <xdr:rowOff>35661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88541"/>
          <a:ext cx="889000" cy="2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158791</xdr:rowOff>
    </xdr:from>
    <xdr:to>
      <xdr:col>10</xdr:col>
      <xdr:colOff>114300</xdr:colOff>
      <xdr:row>57</xdr:row>
      <xdr:rowOff>120148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88541"/>
          <a:ext cx="889000" cy="30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91395</xdr:rowOff>
    </xdr:from>
    <xdr:to>
      <xdr:col>24</xdr:col>
      <xdr:colOff>114300</xdr:colOff>
      <xdr:row>57</xdr:row>
      <xdr:rowOff>21545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114272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146311</xdr:rowOff>
    </xdr:from>
    <xdr:to>
      <xdr:col>20</xdr:col>
      <xdr:colOff>38100</xdr:colOff>
      <xdr:row>57</xdr:row>
      <xdr:rowOff>76461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92988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156311</xdr:rowOff>
    </xdr:from>
    <xdr:to>
      <xdr:col>15</xdr:col>
      <xdr:colOff>101600</xdr:colOff>
      <xdr:row>57</xdr:row>
      <xdr:rowOff>86461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102988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107991</xdr:rowOff>
    </xdr:from>
    <xdr:to>
      <xdr:col>10</xdr:col>
      <xdr:colOff>165100</xdr:colOff>
      <xdr:row>56</xdr:row>
      <xdr:rowOff>38141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3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69348</xdr:rowOff>
    </xdr:from>
    <xdr:to>
      <xdr:col>6</xdr:col>
      <xdr:colOff>38100</xdr:colOff>
      <xdr:row>57</xdr:row>
      <xdr:rowOff>170948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104691</xdr:rowOff>
    </xdr:from>
    <xdr:to>
      <xdr:col>24</xdr:col>
      <xdr:colOff>63500</xdr:colOff>
      <xdr:row>76</xdr:row>
      <xdr:rowOff>58231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3441"/>
          <a:ext cx="838200" cy="12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157824</xdr:rowOff>
    </xdr:from>
    <xdr:to>
      <xdr:col>19</xdr:col>
      <xdr:colOff>177800</xdr:colOff>
      <xdr:row>76</xdr:row>
      <xdr:rowOff>58231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6574"/>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157824</xdr:rowOff>
    </xdr:from>
    <xdr:to>
      <xdr:col>15</xdr:col>
      <xdr:colOff>50800</xdr:colOff>
      <xdr:row>77</xdr:row>
      <xdr:rowOff>42588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6574"/>
          <a:ext cx="8890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42588</xdr:rowOff>
    </xdr:from>
    <xdr:to>
      <xdr:col>10</xdr:col>
      <xdr:colOff>114300</xdr:colOff>
      <xdr:row>77</xdr:row>
      <xdr:rowOff>154853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4238"/>
          <a:ext cx="8890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53891</xdr:rowOff>
    </xdr:from>
    <xdr:to>
      <xdr:col>24</xdr:col>
      <xdr:colOff>114300</xdr:colOff>
      <xdr:row>75</xdr:row>
      <xdr:rowOff>155491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32318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7431</xdr:rowOff>
    </xdr:from>
    <xdr:to>
      <xdr:col>20</xdr:col>
      <xdr:colOff>38100</xdr:colOff>
      <xdr:row>76</xdr:row>
      <xdr:rowOff>109031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107024</xdr:rowOff>
    </xdr:from>
    <xdr:to>
      <xdr:col>15</xdr:col>
      <xdr:colOff>101600</xdr:colOff>
      <xdr:row>76</xdr:row>
      <xdr:rowOff>37174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53701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163238</xdr:rowOff>
    </xdr:from>
    <xdr:to>
      <xdr:col>10</xdr:col>
      <xdr:colOff>165100</xdr:colOff>
      <xdr:row>77</xdr:row>
      <xdr:rowOff>93388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109916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104053</xdr:rowOff>
    </xdr:from>
    <xdr:to>
      <xdr:col>6</xdr:col>
      <xdr:colOff>38100</xdr:colOff>
      <xdr:row>78</xdr:row>
      <xdr:rowOff>34203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25330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142442</xdr:rowOff>
    </xdr:from>
    <xdr:to>
      <xdr:col>24</xdr:col>
      <xdr:colOff>63500</xdr:colOff>
      <xdr:row>96</xdr:row>
      <xdr:rowOff>4838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30192"/>
          <a:ext cx="8382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142442</xdr:rowOff>
    </xdr:from>
    <xdr:to>
      <xdr:col>19</xdr:col>
      <xdr:colOff>177800</xdr:colOff>
      <xdr:row>96</xdr:row>
      <xdr:rowOff>90436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30192"/>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90436</xdr:rowOff>
    </xdr:from>
    <xdr:to>
      <xdr:col>15</xdr:col>
      <xdr:colOff>50800</xdr:colOff>
      <xdr:row>97</xdr:row>
      <xdr:rowOff>102070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9636"/>
          <a:ext cx="889000" cy="1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86080</xdr:rowOff>
    </xdr:from>
    <xdr:to>
      <xdr:col>10</xdr:col>
      <xdr:colOff>114300</xdr:colOff>
      <xdr:row>97</xdr:row>
      <xdr:rowOff>102070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16730"/>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125488</xdr:rowOff>
    </xdr:from>
    <xdr:to>
      <xdr:col>24</xdr:col>
      <xdr:colOff>114300</xdr:colOff>
      <xdr:row>96</xdr:row>
      <xdr:rowOff>55638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148365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91642</xdr:rowOff>
    </xdr:from>
    <xdr:to>
      <xdr:col>20</xdr:col>
      <xdr:colOff>38100</xdr:colOff>
      <xdr:row>96</xdr:row>
      <xdr:rowOff>21792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38319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39636</xdr:rowOff>
    </xdr:from>
    <xdr:to>
      <xdr:col>15</xdr:col>
      <xdr:colOff>101600</xdr:colOff>
      <xdr:row>96</xdr:row>
      <xdr:rowOff>141236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157763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51270</xdr:rowOff>
    </xdr:from>
    <xdr:to>
      <xdr:col>10</xdr:col>
      <xdr:colOff>165100</xdr:colOff>
      <xdr:row>97</xdr:row>
      <xdr:rowOff>152870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35280</xdr:rowOff>
    </xdr:from>
    <xdr:to>
      <xdr:col>6</xdr:col>
      <xdr:colOff>38100</xdr:colOff>
      <xdr:row>97</xdr:row>
      <xdr:rowOff>136880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153407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98323</xdr:rowOff>
    </xdr:from>
    <xdr:to>
      <xdr:col>55</xdr:col>
      <xdr:colOff>0</xdr:colOff>
      <xdr:row>37</xdr:row>
      <xdr:rowOff>101981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4197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101981</xdr:rowOff>
    </xdr:from>
    <xdr:to>
      <xdr:col>50</xdr:col>
      <xdr:colOff>114300</xdr:colOff>
      <xdr:row>37</xdr:row>
      <xdr:rowOff>105867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4563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105867</xdr:rowOff>
    </xdr:from>
    <xdr:to>
      <xdr:col>45</xdr:col>
      <xdr:colOff>177800</xdr:colOff>
      <xdr:row>37</xdr:row>
      <xdr:rowOff>109753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4951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109753</xdr:rowOff>
    </xdr:from>
    <xdr:to>
      <xdr:col>41</xdr:col>
      <xdr:colOff>50800</xdr:colOff>
      <xdr:row>37</xdr:row>
      <xdr:rowOff>114097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534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47523</xdr:rowOff>
    </xdr:from>
    <xdr:to>
      <xdr:col>55</xdr:col>
      <xdr:colOff>50800</xdr:colOff>
      <xdr:row>37</xdr:row>
      <xdr:rowOff>149123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70400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4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51181</xdr:rowOff>
    </xdr:from>
    <xdr:to>
      <xdr:col>50</xdr:col>
      <xdr:colOff>165100</xdr:colOff>
      <xdr:row>37</xdr:row>
      <xdr:rowOff>152781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55067</xdr:rowOff>
    </xdr:from>
    <xdr:to>
      <xdr:col>46</xdr:col>
      <xdr:colOff>38100</xdr:colOff>
      <xdr:row>37</xdr:row>
      <xdr:rowOff>156667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58953</xdr:rowOff>
    </xdr:from>
    <xdr:to>
      <xdr:col>41</xdr:col>
      <xdr:colOff>101600</xdr:colOff>
      <xdr:row>37</xdr:row>
      <xdr:rowOff>160553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5630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63297</xdr:rowOff>
    </xdr:from>
    <xdr:to>
      <xdr:col>36</xdr:col>
      <xdr:colOff>165100</xdr:colOff>
      <xdr:row>37</xdr:row>
      <xdr:rowOff>164897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9974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92545</xdr:rowOff>
    </xdr:from>
    <xdr:to>
      <xdr:col>55</xdr:col>
      <xdr:colOff>0</xdr:colOff>
      <xdr:row>56</xdr:row>
      <xdr:rowOff>100774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9374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53289</xdr:rowOff>
    </xdr:from>
    <xdr:to>
      <xdr:col>50</xdr:col>
      <xdr:colOff>114300</xdr:colOff>
      <xdr:row>56</xdr:row>
      <xdr:rowOff>92545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54489"/>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53289</xdr:rowOff>
    </xdr:from>
    <xdr:to>
      <xdr:col>45</xdr:col>
      <xdr:colOff>177800</xdr:colOff>
      <xdr:row>56</xdr:row>
      <xdr:rowOff>108509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54489"/>
          <a:ext cx="889000" cy="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108509</xdr:rowOff>
    </xdr:from>
    <xdr:to>
      <xdr:col>41</xdr:col>
      <xdr:colOff>50800</xdr:colOff>
      <xdr:row>56</xdr:row>
      <xdr:rowOff>138392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09709"/>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49974</xdr:rowOff>
    </xdr:from>
    <xdr:to>
      <xdr:col>55</xdr:col>
      <xdr:colOff>50800</xdr:colOff>
      <xdr:row>56</xdr:row>
      <xdr:rowOff>151574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72851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41745</xdr:rowOff>
    </xdr:from>
    <xdr:to>
      <xdr:col>50</xdr:col>
      <xdr:colOff>165100</xdr:colOff>
      <xdr:row>56</xdr:row>
      <xdr:rowOff>143345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1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2489</xdr:rowOff>
    </xdr:from>
    <xdr:to>
      <xdr:col>46</xdr:col>
      <xdr:colOff>38100</xdr:colOff>
      <xdr:row>56</xdr:row>
      <xdr:rowOff>104089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120616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57709</xdr:rowOff>
    </xdr:from>
    <xdr:to>
      <xdr:col>41</xdr:col>
      <xdr:colOff>101600</xdr:colOff>
      <xdr:row>56</xdr:row>
      <xdr:rowOff>159309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87592</xdr:rowOff>
    </xdr:from>
    <xdr:to>
      <xdr:col>36</xdr:col>
      <xdr:colOff>165100</xdr:colOff>
      <xdr:row>57</xdr:row>
      <xdr:rowOff>17742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34269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74859</xdr:rowOff>
    </xdr:from>
    <xdr:to>
      <xdr:col>54</xdr:col>
      <xdr:colOff>189865</xdr:colOff>
      <xdr:row>79</xdr:row>
      <xdr:rowOff>81455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47809"/>
          <a:ext cx="1270" cy="137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85282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81455</xdr:rowOff>
    </xdr:from>
    <xdr:to>
      <xdr:col>55</xdr:col>
      <xdr:colOff>88900</xdr:colOff>
      <xdr:row>79</xdr:row>
      <xdr:rowOff>81455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21536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74859</xdr:rowOff>
    </xdr:from>
    <xdr:to>
      <xdr:col>55</xdr:col>
      <xdr:colOff>88900</xdr:colOff>
      <xdr:row>71</xdr:row>
      <xdr:rowOff>74859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45745</xdr:rowOff>
    </xdr:from>
    <xdr:to>
      <xdr:col>55</xdr:col>
      <xdr:colOff>0</xdr:colOff>
      <xdr:row>71</xdr:row>
      <xdr:rowOff>149399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047245"/>
          <a:ext cx="838200" cy="27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74920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76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96493</xdr:rowOff>
    </xdr:from>
    <xdr:to>
      <xdr:col>55</xdr:col>
      <xdr:colOff>50800</xdr:colOff>
      <xdr:row>78</xdr:row>
      <xdr:rowOff>26643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45745</xdr:rowOff>
    </xdr:from>
    <xdr:to>
      <xdr:col>50</xdr:col>
      <xdr:colOff>114300</xdr:colOff>
      <xdr:row>73</xdr:row>
      <xdr:rowOff>128776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047245"/>
          <a:ext cx="889000" cy="59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41939</xdr:rowOff>
    </xdr:from>
    <xdr:to>
      <xdr:col>50</xdr:col>
      <xdr:colOff>165100</xdr:colOff>
      <xdr:row>77</xdr:row>
      <xdr:rowOff>143539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134666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128776</xdr:rowOff>
    </xdr:from>
    <xdr:to>
      <xdr:col>45</xdr:col>
      <xdr:colOff>177800</xdr:colOff>
      <xdr:row>73</xdr:row>
      <xdr:rowOff>128842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6446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73665</xdr:rowOff>
    </xdr:from>
    <xdr:to>
      <xdr:col>46</xdr:col>
      <xdr:colOff>38100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166392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128842</xdr:rowOff>
    </xdr:from>
    <xdr:to>
      <xdr:col>41</xdr:col>
      <xdr:colOff>50800</xdr:colOff>
      <xdr:row>75</xdr:row>
      <xdr:rowOff>108610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44692"/>
          <a:ext cx="889000" cy="3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16990</xdr:rowOff>
    </xdr:from>
    <xdr:to>
      <xdr:col>41</xdr:col>
      <xdr:colOff>101600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109717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151651</xdr:rowOff>
    </xdr:from>
    <xdr:to>
      <xdr:col>36</xdr:col>
      <xdr:colOff>165100</xdr:colOff>
      <xdr:row>78</xdr:row>
      <xdr:rowOff>81801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98599</xdr:rowOff>
    </xdr:from>
    <xdr:to>
      <xdr:col>55</xdr:col>
      <xdr:colOff>50800</xdr:colOff>
      <xdr:row>72</xdr:row>
      <xdr:rowOff>28749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2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13526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1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166395</xdr:rowOff>
    </xdr:from>
    <xdr:to>
      <xdr:col>50</xdr:col>
      <xdr:colOff>165100</xdr:colOff>
      <xdr:row>70</xdr:row>
      <xdr:rowOff>96545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1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113072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7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77976</xdr:rowOff>
    </xdr:from>
    <xdr:to>
      <xdr:col>46</xdr:col>
      <xdr:colOff>38100</xdr:colOff>
      <xdr:row>74</xdr:row>
      <xdr:rowOff>8126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5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24653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3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78042</xdr:rowOff>
    </xdr:from>
    <xdr:to>
      <xdr:col>41</xdr:col>
      <xdr:colOff>101600</xdr:colOff>
      <xdr:row>74</xdr:row>
      <xdr:rowOff>8192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24719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57810</xdr:rowOff>
    </xdr:from>
    <xdr:to>
      <xdr:col>36</xdr:col>
      <xdr:colOff>165100</xdr:colOff>
      <xdr:row>75</xdr:row>
      <xdr:rowOff>159410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42659</xdr:rowOff>
    </xdr:from>
    <xdr:to>
      <xdr:col>55</xdr:col>
      <xdr:colOff>0</xdr:colOff>
      <xdr:row>93</xdr:row>
      <xdr:rowOff>147205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987509"/>
          <a:ext cx="8382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143942</xdr:rowOff>
    </xdr:from>
    <xdr:to>
      <xdr:col>50</xdr:col>
      <xdr:colOff>114300</xdr:colOff>
      <xdr:row>93</xdr:row>
      <xdr:rowOff>147205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745892"/>
          <a:ext cx="889000" cy="3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143942</xdr:rowOff>
    </xdr:from>
    <xdr:to>
      <xdr:col>45</xdr:col>
      <xdr:colOff>177800</xdr:colOff>
      <xdr:row>95</xdr:row>
      <xdr:rowOff>30595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745892"/>
          <a:ext cx="889000" cy="5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88036</xdr:rowOff>
    </xdr:from>
    <xdr:to>
      <xdr:col>41</xdr:col>
      <xdr:colOff>50800</xdr:colOff>
      <xdr:row>95</xdr:row>
      <xdr:rowOff>30595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04336"/>
          <a:ext cx="889000" cy="11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163309</xdr:rowOff>
    </xdr:from>
    <xdr:to>
      <xdr:col>55</xdr:col>
      <xdr:colOff>50800</xdr:colOff>
      <xdr:row>93</xdr:row>
      <xdr:rowOff>93459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14736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8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96405</xdr:rowOff>
    </xdr:from>
    <xdr:to>
      <xdr:col>50</xdr:col>
      <xdr:colOff>165100</xdr:colOff>
      <xdr:row>94</xdr:row>
      <xdr:rowOff>26555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43082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81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93142</xdr:rowOff>
    </xdr:from>
    <xdr:to>
      <xdr:col>46</xdr:col>
      <xdr:colOff>38100</xdr:colOff>
      <xdr:row>92</xdr:row>
      <xdr:rowOff>23292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6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39819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47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151245</xdr:rowOff>
    </xdr:from>
    <xdr:to>
      <xdr:col>41</xdr:col>
      <xdr:colOff>101600</xdr:colOff>
      <xdr:row>95</xdr:row>
      <xdr:rowOff>81395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97922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0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37236</xdr:rowOff>
    </xdr:from>
    <xdr:to>
      <xdr:col>36</xdr:col>
      <xdr:colOff>165100</xdr:colOff>
      <xdr:row>94</xdr:row>
      <xdr:rowOff>138836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155363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73569</xdr:rowOff>
    </xdr:from>
    <xdr:to>
      <xdr:col>85</xdr:col>
      <xdr:colOff>127000</xdr:colOff>
      <xdr:row>35</xdr:row>
      <xdr:rowOff>99042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074319"/>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71610</xdr:rowOff>
    </xdr:from>
    <xdr:to>
      <xdr:col>81</xdr:col>
      <xdr:colOff>50800</xdr:colOff>
      <xdr:row>35</xdr:row>
      <xdr:rowOff>73569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729460"/>
          <a:ext cx="889000" cy="3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71610</xdr:rowOff>
    </xdr:from>
    <xdr:to>
      <xdr:col>76</xdr:col>
      <xdr:colOff>114300</xdr:colOff>
      <xdr:row>33</xdr:row>
      <xdr:rowOff>140517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729460"/>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140517</xdr:rowOff>
    </xdr:from>
    <xdr:to>
      <xdr:col>71</xdr:col>
      <xdr:colOff>177800</xdr:colOff>
      <xdr:row>35</xdr:row>
      <xdr:rowOff>102308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798367"/>
          <a:ext cx="889000" cy="30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48242</xdr:rowOff>
    </xdr:from>
    <xdr:to>
      <xdr:col>85</xdr:col>
      <xdr:colOff>177800</xdr:colOff>
      <xdr:row>35</xdr:row>
      <xdr:rowOff>149842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71119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22769</xdr:rowOff>
    </xdr:from>
    <xdr:to>
      <xdr:col>81</xdr:col>
      <xdr:colOff>101600</xdr:colOff>
      <xdr:row>35</xdr:row>
      <xdr:rowOff>124369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0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140896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20810</xdr:rowOff>
    </xdr:from>
    <xdr:to>
      <xdr:col>76</xdr:col>
      <xdr:colOff>165100</xdr:colOff>
      <xdr:row>33</xdr:row>
      <xdr:rowOff>122410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138937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45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89717</xdr:rowOff>
    </xdr:from>
    <xdr:to>
      <xdr:col>72</xdr:col>
      <xdr:colOff>38100</xdr:colOff>
      <xdr:row>34</xdr:row>
      <xdr:rowOff>19867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7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36394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5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51508</xdr:rowOff>
    </xdr:from>
    <xdr:to>
      <xdr:col>67</xdr:col>
      <xdr:colOff>101600</xdr:colOff>
      <xdr:row>35</xdr:row>
      <xdr:rowOff>153108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169635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92481</xdr:rowOff>
    </xdr:from>
    <xdr:to>
      <xdr:col>85</xdr:col>
      <xdr:colOff>127000</xdr:colOff>
      <xdr:row>54</xdr:row>
      <xdr:rowOff>102260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836431"/>
          <a:ext cx="838200" cy="5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124511</xdr:rowOff>
    </xdr:from>
    <xdr:to>
      <xdr:col>81</xdr:col>
      <xdr:colOff>50800</xdr:colOff>
      <xdr:row>54</xdr:row>
      <xdr:rowOff>102260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211361"/>
          <a:ext cx="889000" cy="1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60896</xdr:rowOff>
    </xdr:from>
    <xdr:to>
      <xdr:col>76</xdr:col>
      <xdr:colOff>114300</xdr:colOff>
      <xdr:row>53</xdr:row>
      <xdr:rowOff>124511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14774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60896</xdr:rowOff>
    </xdr:from>
    <xdr:to>
      <xdr:col>71</xdr:col>
      <xdr:colOff>177800</xdr:colOff>
      <xdr:row>53</xdr:row>
      <xdr:rowOff>142253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147746"/>
          <a:ext cx="889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41681</xdr:rowOff>
    </xdr:from>
    <xdr:to>
      <xdr:col>85</xdr:col>
      <xdr:colOff>177800</xdr:colOff>
      <xdr:row>51</xdr:row>
      <xdr:rowOff>143281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7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128058</xdr:rowOff>
    </xdr:from>
    <xdr:ext cx="599010"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70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51460</xdr:rowOff>
    </xdr:from>
    <xdr:to>
      <xdr:col>81</xdr:col>
      <xdr:colOff>101600</xdr:colOff>
      <xdr:row>54</xdr:row>
      <xdr:rowOff>153060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3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169587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0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73711</xdr:rowOff>
    </xdr:from>
    <xdr:to>
      <xdr:col>76</xdr:col>
      <xdr:colOff>165100</xdr:colOff>
      <xdr:row>54</xdr:row>
      <xdr:rowOff>3861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1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20388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292795" y="89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10096</xdr:rowOff>
    </xdr:from>
    <xdr:to>
      <xdr:col>72</xdr:col>
      <xdr:colOff>38100</xdr:colOff>
      <xdr:row>53</xdr:row>
      <xdr:rowOff>111696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0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128223</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03795" y="88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91453</xdr:rowOff>
    </xdr:from>
    <xdr:to>
      <xdr:col>67</xdr:col>
      <xdr:colOff>101600</xdr:colOff>
      <xdr:row>54</xdr:row>
      <xdr:rowOff>21603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1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38130</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89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75834</xdr:rowOff>
    </xdr:from>
    <xdr:to>
      <xdr:col>85</xdr:col>
      <xdr:colOff>127000</xdr:colOff>
      <xdr:row>79</xdr:row>
      <xdr:rowOff>89484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20384"/>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103755</xdr:rowOff>
    </xdr:from>
    <xdr:to>
      <xdr:col>81</xdr:col>
      <xdr:colOff>50800</xdr:colOff>
      <xdr:row>79</xdr:row>
      <xdr:rowOff>75834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305405"/>
          <a:ext cx="889000" cy="3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103755</xdr:rowOff>
    </xdr:from>
    <xdr:to>
      <xdr:col>76</xdr:col>
      <xdr:colOff>114300</xdr:colOff>
      <xdr:row>78</xdr:row>
      <xdr:rowOff>130491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305405"/>
          <a:ext cx="889000" cy="19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130491</xdr:rowOff>
    </xdr:from>
    <xdr:to>
      <xdr:col>71</xdr:col>
      <xdr:colOff>177800</xdr:colOff>
      <xdr:row>79</xdr:row>
      <xdr:rowOff>67168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03591"/>
          <a:ext cx="889000" cy="1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38684</xdr:rowOff>
    </xdr:from>
    <xdr:to>
      <xdr:col>85</xdr:col>
      <xdr:colOff>177800</xdr:colOff>
      <xdr:row>79</xdr:row>
      <xdr:rowOff>140284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1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25034</xdr:rowOff>
    </xdr:from>
    <xdr:to>
      <xdr:col>81</xdr:col>
      <xdr:colOff>101600</xdr:colOff>
      <xdr:row>79</xdr:row>
      <xdr:rowOff>126634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117761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6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52955</xdr:rowOff>
    </xdr:from>
    <xdr:to>
      <xdr:col>76</xdr:col>
      <xdr:colOff>165100</xdr:colOff>
      <xdr:row>77</xdr:row>
      <xdr:rowOff>154555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2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171082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79691</xdr:rowOff>
    </xdr:from>
    <xdr:to>
      <xdr:col>72</xdr:col>
      <xdr:colOff>38100</xdr:colOff>
      <xdr:row>79</xdr:row>
      <xdr:rowOff>9841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26368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36111" y="1322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16368</xdr:rowOff>
    </xdr:from>
    <xdr:to>
      <xdr:col>67</xdr:col>
      <xdr:colOff>101600</xdr:colOff>
      <xdr:row>79</xdr:row>
      <xdr:rowOff>117968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109095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5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34399</xdr:rowOff>
    </xdr:from>
    <xdr:to>
      <xdr:col>85</xdr:col>
      <xdr:colOff>127000</xdr:colOff>
      <xdr:row>94</xdr:row>
      <xdr:rowOff>143770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150699"/>
          <a:ext cx="838200" cy="10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34399</xdr:rowOff>
    </xdr:from>
    <xdr:to>
      <xdr:col>81</xdr:col>
      <xdr:colOff>50800</xdr:colOff>
      <xdr:row>94</xdr:row>
      <xdr:rowOff>44107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150699"/>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168892</xdr:rowOff>
    </xdr:from>
    <xdr:to>
      <xdr:col>76</xdr:col>
      <xdr:colOff>114300</xdr:colOff>
      <xdr:row>94</xdr:row>
      <xdr:rowOff>44107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113742"/>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168892</xdr:rowOff>
    </xdr:from>
    <xdr:to>
      <xdr:col>71</xdr:col>
      <xdr:colOff>177800</xdr:colOff>
      <xdr:row>94</xdr:row>
      <xdr:rowOff>12683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1374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92970</xdr:rowOff>
    </xdr:from>
    <xdr:to>
      <xdr:col>85</xdr:col>
      <xdr:colOff>177800</xdr:colOff>
      <xdr:row>95</xdr:row>
      <xdr:rowOff>23120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115847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155049</xdr:rowOff>
    </xdr:from>
    <xdr:to>
      <xdr:col>81</xdr:col>
      <xdr:colOff>101600</xdr:colOff>
      <xdr:row>94</xdr:row>
      <xdr:rowOff>85199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101726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181795" y="158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164757</xdr:rowOff>
    </xdr:from>
    <xdr:to>
      <xdr:col>76</xdr:col>
      <xdr:colOff>165100</xdr:colOff>
      <xdr:row>94</xdr:row>
      <xdr:rowOff>94907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111434</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292795" y="1588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118092</xdr:rowOff>
    </xdr:from>
    <xdr:to>
      <xdr:col>72</xdr:col>
      <xdr:colOff>38100</xdr:colOff>
      <xdr:row>94</xdr:row>
      <xdr:rowOff>48242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64769</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03795" y="1583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133333</xdr:rowOff>
    </xdr:from>
    <xdr:to>
      <xdr:col>67</xdr:col>
      <xdr:colOff>101600</xdr:colOff>
      <xdr:row>94</xdr:row>
      <xdr:rowOff>63483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80010</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14795" y="158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基幹産業である農林業及び観光業に重点を置いているため、農林水産業費及び商工費が類似団体平均値より高い水準となっている。農林業については、耕作放棄地の有効活用、担い手確保対策、有害鳥獣対策、里地・里山保全整備等に取り組み、観光業については、観光情報発信や電子地域通貨の運用、産官学金連携による観光拠点の整備に取り組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消防費については、消防詰所や消防車両の更新を進めており、また、教育費については、小・中学校の統合整備に順次取り組んでいるため、類似団体平均値を上回って推移している。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土木費については、町の面積が広大（</a:t>
          </a:r>
          <a:r>
            <a:rPr kumimoji="1" lang="en-US" altLang="ja-JP" sz="1100">
              <a:latin typeface="ＭＳ Ｐゴシック" panose="020B0600070205080204" pitchFamily="50" charset="-128"/>
              <a:ea typeface="ＭＳ Ｐゴシック" panose="020B0600070205080204" pitchFamily="50" charset="-128"/>
            </a:rPr>
            <a:t>781.08</a:t>
          </a:r>
          <a:r>
            <a:rPr kumimoji="1" lang="ja-JP" altLang="en-US" sz="1100">
              <a:latin typeface="ＭＳ Ｐゴシック" panose="020B0600070205080204" pitchFamily="50" charset="-128"/>
              <a:ea typeface="ＭＳ Ｐゴシック" panose="020B0600070205080204" pitchFamily="50" charset="-128"/>
            </a:rPr>
            <a:t>㎢）であり、多くの河川を抱え起伏に富んだ中山間地に位置するという地理上の特性のため、道路やトンネル、橋梁などのインフラ整備及び維持に多額の費用が必要となることや、豪雪地帯であることから冬期間の道路除排雪に多額の費用が必要となるため、類似団体平均値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値を大きく上回っている。公共施設の統廃合を進めているところであり、これに伴う大規模事業等の財源としても地方債を活用しているため、計画的な事業実施や地方債の適正な管理に努め、普通建設事業費及び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実質収支額は一定規模以上となっているが、実質単年度収支はマイナスとなることが多くなっている。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以降、継続的に財政調整基金残高が減少していたため、これの維持及び積み増しを目的として、新たな財政計画及び行財政改革基本方針中期行動計画を策定し、これに基づきふるさと寄附金を原資とするふるさと応援基金の活用等を行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年度において財政調整基金の積み増しを行った。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すべての会計において継続的に実質収支額は黒字を確保しており、赤字となっている会計はない。標準財政規模比としても一定規模以上を確保している。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一般会計において黒字確保のために財政調整基金の取り崩しが続いていたことや、人口減少・全国平均を上回る高齢化率（</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群馬県年齢別人口統計調査）による過疎化の進行、下水道事業特別会計の地方公営企業会計への移行等により、今後すべての会計についてさらに厳しい状況となっていくことが見込まれる。このため、事務事業の見直し等による歳出の削減や適切な財源の確保、受益者負担を考慮した使用料の見直し等による経営及び財政の健全化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いるため、実質公債費比率の分子の元利償還金等の大部分を占める「元利償還金」は継続的に減少している。また、元利償還金に対する交付税措置が有利な過疎対策事業債や合併特例事業債などを活用しているため、「算入公債費等」については、元利償還金等に対し一定以上の割合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これらにより、実質公債費比率は段階的に改善されている（</a:t>
          </a:r>
          <a:r>
            <a:rPr kumimoji="1" lang="en-US" altLang="ja-JP" sz="1400">
              <a:latin typeface="ＭＳ ゴシック" pitchFamily="49" charset="-128"/>
              <a:ea typeface="ＭＳ ゴシック" pitchFamily="49" charset="-128"/>
            </a:rPr>
            <a:t>R01:11.9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R05:8.6</a:t>
          </a:r>
          <a:r>
            <a:rPr kumimoji="1" lang="ja-JP" altLang="en-US" sz="1400">
              <a:latin typeface="ＭＳ ゴシック" pitchFamily="49" charset="-128"/>
              <a:ea typeface="ＭＳ ゴシック" pitchFamily="49" charset="-128"/>
            </a:rPr>
            <a:t>％）が、類似団体平均値（</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％）を上回っているため、今後も新規発行額抑制など計画的な管理を継続し、さらなる改善に努めていく。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将来負担額を充当可能財源等が上回り、将来負担比率の分子がマイナス値となることから、将来負担比率は算定されていない。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地方債の発行抑制に取り組んでいることから、「一般会計等に係る地方債の現在高」は継続的に減少しており、これにより将来負担額は縮減されている。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充当可能財源等については、ふるさと寄附金の受入額増によりこれを原資とするふるさと応援基金などの特定目的基金残高が増加していることや、元利償還金に対する交付税措置が有利な過疎対策事業債や合併特例事業債を活用していることによりその規模が維持されており、将来負担比率の分子のマイナス値は年々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今後も将来負担比率の分子がマイナス値を維持していくよう、計画的な事業実施や適切な財源の確保などに継続的に取り組んでいく。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財政調整基金については、前年度決算剰余により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百万円を積み立て、当年度中の取り崩しを行わなかったことから残高は増加した。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減債基金については、交付税の再算定による臨時財政対策債償還基金費分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ふるさと寄附金の受入額が堅調であり、これを原資としているふるさと応援基金についてはその有効活用を図ることとし、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百万円残高は減少となったが、地方創生基金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百万円などの積み立てにより、その他特定目的基金残高は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年度から年々減少を続けていた（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H28:4,027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残高の維持・積み増しを主な目的とした財政計画及び行財政改革基本方針中期行動計画を策定した。今後はこれらに基づいて行財政改革をさらに推進し、また、堅調なふるさと寄附金を背景に残高が増加していたふるさと応援基金などのその他特定目的基金について、財源としての活用だけでなく運用面での改善も図るなど、その有効利用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合併に伴う町民の連帯強化、旧町村の区域における地域振興等（まちづくり団体補助など）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活力と魅力あるまちづくりの推進（ふるさと納税推進事業、電子地域通貨運営・活用事業など）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公共施設の大規模改修や修繕、取り壊しなど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小・中学校の統合に伴う施設整備など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環境力を育み活力あるふるさとづくり（谷川岳一ノ倉沢道路適正利用推進事業など）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ふるさと寄附金を積み立てることとしているふるさと応援基金について、寄附金収入に応じて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百万円をまちづくりのために取り崩した。また、ネイチャーポジティブ宣言に伴い地方創生基金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新町まちづくり計画に基づき計画的な活用を図る。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活力と魅力あるまちづくりの財源として活用拡大を図る。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公共施設の統廃合等に伴う施設取り壊しの財源として計画的な活用を図る。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小・中学校の統合整備に伴い必要となる経費の財源として計画的な活用を図る。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環境力を育み活力あるふるさとづくりの財源として計画的な活用を図る。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年の合併後、毎年積み増しを行っていたが普通交付税の合併算定替の縮減・終了などによる一般財源収入の減少に伴い、平成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年度以降、取崩額が積立額を上回る状況が続いていたため、令和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年度において財政計画及び行財政改革基本方針中期行動計画を策定した。これらに基づいて、その他特定目的基金の有効活用等を図ることとしたため、令和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年度中の取り崩しはゼロとなり、前年度決算剰余により積み立てた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百万円分の残高増となった。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年度において策定した財政計画及び行財政改革基本方針中期行動計画に基づき、また、これらの計画のロールアップを行いながら、残高の維持・積み増しを図っていく。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残高の一部について、令和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年度以降の臨時財政対策債償還費の財源として取り崩しを予定している。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また、大規模災害等によりやむを得ず公債費が増大し財源不足となる場合や、繰上償還等の財源に不足が生じる場合に備え計画的な運用を図る。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16592297</v>
      </c>
      <c r="BO4" s="415"/>
      <c r="BP4" s="415"/>
      <c r="BQ4" s="415"/>
      <c r="BR4" s="415"/>
      <c r="BS4" s="415"/>
      <c r="BT4" s="415"/>
      <c r="BU4" s="416"/>
      <c r="BV4" s="414">
        <v>16128274</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8.5</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15586016</v>
      </c>
      <c r="BO5" s="420"/>
      <c r="BP5" s="420"/>
      <c r="BQ5" s="420"/>
      <c r="BR5" s="420"/>
      <c r="BS5" s="420"/>
      <c r="BT5" s="420"/>
      <c r="BU5" s="421"/>
      <c r="BV5" s="419">
        <v>15137450</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90.1</v>
      </c>
      <c r="CU5" s="390"/>
      <c r="CV5" s="390"/>
      <c r="CW5" s="390"/>
      <c r="CX5" s="390"/>
      <c r="CY5" s="390"/>
      <c r="CZ5" s="390"/>
      <c r="DA5" s="391"/>
      <c r="DB5" s="389">
        <v>95.1</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1006281</v>
      </c>
      <c r="BO6" s="420"/>
      <c r="BP6" s="420"/>
      <c r="BQ6" s="420"/>
      <c r="BR6" s="420"/>
      <c r="BS6" s="420"/>
      <c r="BT6" s="420"/>
      <c r="BU6" s="421"/>
      <c r="BV6" s="419">
        <v>990824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90.6</v>
      </c>
      <c r="CU6" s="563"/>
      <c r="CV6" s="563"/>
      <c r="CW6" s="563"/>
      <c r="CX6" s="563"/>
      <c r="CY6" s="563"/>
      <c r="CZ6" s="563"/>
      <c r="DA6" s="564"/>
      <c r="DB6" s="562">
        <v>96.3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487847</v>
      </c>
      <c r="BO7" s="420"/>
      <c r="BP7" s="420"/>
      <c r="BQ7" s="420"/>
      <c r="BR7" s="420"/>
      <c r="BS7" s="420"/>
      <c r="BT7" s="420"/>
      <c r="BU7" s="421"/>
      <c r="BV7" s="419">
        <v>209474</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9066505</v>
      </c>
      <c r="CU7" s="420"/>
      <c r="CV7" s="420"/>
      <c r="CW7" s="420"/>
      <c r="CX7" s="420"/>
      <c r="CY7" s="420"/>
      <c r="CZ7" s="420"/>
      <c r="DA7" s="421"/>
      <c r="DB7" s="419">
        <v>9154772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518434</v>
      </c>
      <c r="BO8" s="420"/>
      <c r="BP8" s="420"/>
      <c r="BQ8" s="420"/>
      <c r="BR8" s="420"/>
      <c r="BS8" s="420"/>
      <c r="BT8" s="420"/>
      <c r="BU8" s="421"/>
      <c r="BV8" s="419">
        <v>781350</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0.39</v>
      </c>
      <c r="CU8" s="523"/>
      <c r="CV8" s="523"/>
      <c r="CW8" s="523"/>
      <c r="CX8" s="523"/>
      <c r="CY8" s="523"/>
      <c r="CZ8" s="523"/>
      <c r="DA8" s="524"/>
      <c r="DB8" s="522">
        <v>0.4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17195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-262916</v>
      </c>
      <c r="BO9" s="420"/>
      <c r="BP9" s="420"/>
      <c r="BQ9" s="420"/>
      <c r="BR9" s="420"/>
      <c r="BS9" s="420"/>
      <c r="BT9" s="420"/>
      <c r="BU9" s="421"/>
      <c r="BV9" s="419">
        <v>18541</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16.399999999999999</v>
      </c>
      <c r="CU9" s="390"/>
      <c r="CV9" s="390"/>
      <c r="CW9" s="390"/>
      <c r="CX9" s="390"/>
      <c r="CY9" s="390"/>
      <c r="CZ9" s="390"/>
      <c r="DA9" s="391"/>
      <c r="DB9" s="389">
        <v>18.100000000000001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19347</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69</v>
      </c>
      <c r="BO10" s="420"/>
      <c r="BP10" s="420"/>
      <c r="BQ10" s="420"/>
      <c r="BR10" s="420"/>
      <c r="BS10" s="420"/>
      <c r="BT10" s="420"/>
      <c r="BU10" s="421"/>
      <c r="BV10" s="419">
        <v>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17293</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114</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420000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16830</v>
      </c>
      <c r="S13" s="513"/>
      <c r="T13" s="513"/>
      <c r="U13" s="513"/>
      <c r="V13" s="514"/>
      <c r="W13" s="500" t="s">
        <v>131</v>
      </c>
      <c r="X13" s="442"/>
      <c r="Y13" s="442"/>
      <c r="Z13" s="442"/>
      <c r="AA13" s="442"/>
      <c r="AB13" s="443"/>
      <c r="AC13" s="395">
        <v>930</v>
      </c>
      <c r="AD13" s="396"/>
      <c r="AE13" s="396"/>
      <c r="AF13" s="396"/>
      <c r="AG13" s="397"/>
      <c r="AH13" s="395">
        <v>1036</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-262847</v>
      </c>
      <c r="BO13" s="420"/>
      <c r="BP13" s="420"/>
      <c r="BQ13" s="420"/>
      <c r="BR13" s="420"/>
      <c r="BS13" s="420"/>
      <c r="BT13" s="420"/>
      <c r="BU13" s="421"/>
      <c r="BV13" s="419">
        <v>-401407</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8.6</v>
      </c>
      <c r="CU13" s="390"/>
      <c r="CV13" s="390"/>
      <c r="CW13" s="390"/>
      <c r="CX13" s="390"/>
      <c r="CY13" s="390"/>
      <c r="CZ13" s="390"/>
      <c r="DA13" s="391"/>
      <c r="DB13" s="389">
        <v>9.6999999999999993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17602</v>
      </c>
      <c r="S14" s="513"/>
      <c r="T14" s="513"/>
      <c r="U14" s="513"/>
      <c r="V14" s="514"/>
      <c r="W14" s="515"/>
      <c r="X14" s="445"/>
      <c r="Y14" s="445"/>
      <c r="Z14" s="445"/>
      <c r="AA14" s="445"/>
      <c r="AB14" s="446"/>
      <c r="AC14" s="505">
        <v>10.5</v>
      </c>
      <c r="AD14" s="506"/>
      <c r="AE14" s="506"/>
      <c r="AF14" s="506"/>
      <c r="AG14" s="507"/>
      <c r="AH14" s="505">
        <v>10.4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17211</v>
      </c>
      <c r="S15" s="513"/>
      <c r="T15" s="513"/>
      <c r="U15" s="513"/>
      <c r="V15" s="514"/>
      <c r="W15" s="500" t="s">
        <v>137</v>
      </c>
      <c r="X15" s="442"/>
      <c r="Y15" s="442"/>
      <c r="Z15" s="442"/>
      <c r="AA15" s="442"/>
      <c r="AB15" s="443"/>
      <c r="AC15" s="395">
        <v>1852</v>
      </c>
      <c r="AD15" s="396"/>
      <c r="AE15" s="396"/>
      <c r="AF15" s="396"/>
      <c r="AG15" s="397"/>
      <c r="AH15" s="395">
        <v>2064</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3220811</v>
      </c>
      <c r="BO15" s="415"/>
      <c r="BP15" s="415"/>
      <c r="BQ15" s="415"/>
      <c r="BR15" s="415"/>
      <c r="BS15" s="415"/>
      <c r="BT15" s="415"/>
      <c r="BU15" s="416"/>
      <c r="BV15" s="414">
        <v>3211330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21</v>
      </c>
      <c r="AD16" s="506"/>
      <c r="AE16" s="506"/>
      <c r="AF16" s="506"/>
      <c r="AG16" s="507"/>
      <c r="AH16" s="505">
        <v>20.7</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8154931</v>
      </c>
      <c r="BO16" s="420"/>
      <c r="BP16" s="420"/>
      <c r="BQ16" s="420"/>
      <c r="BR16" s="420"/>
      <c r="BS16" s="420"/>
      <c r="BT16" s="420"/>
      <c r="BU16" s="421"/>
      <c r="BV16" s="419">
        <v>8179792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6037</v>
      </c>
      <c r="AD17" s="396"/>
      <c r="AE17" s="396"/>
      <c r="AF17" s="396"/>
      <c r="AG17" s="397"/>
      <c r="AH17" s="395">
        <v>6876</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4078785</v>
      </c>
      <c r="BO17" s="420"/>
      <c r="BP17" s="420"/>
      <c r="BQ17" s="420"/>
      <c r="BR17" s="420"/>
      <c r="BS17" s="420"/>
      <c r="BT17" s="420"/>
      <c r="BU17" s="421"/>
      <c r="BV17" s="419">
        <v>4069547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781.08</v>
      </c>
      <c r="M18" s="474"/>
      <c r="N18" s="474"/>
      <c r="O18" s="474"/>
      <c r="P18" s="474"/>
      <c r="Q18" s="474"/>
      <c r="R18" s="475"/>
      <c r="S18" s="475"/>
      <c r="T18" s="475"/>
      <c r="U18" s="475"/>
      <c r="V18" s="476"/>
      <c r="W18" s="490"/>
      <c r="X18" s="491"/>
      <c r="Y18" s="491"/>
      <c r="Z18" s="491"/>
      <c r="AA18" s="491"/>
      <c r="AB18" s="501"/>
      <c r="AC18" s="383">
        <v>68.5</v>
      </c>
      <c r="AD18" s="384"/>
      <c r="AE18" s="384"/>
      <c r="AF18" s="384"/>
      <c r="AG18" s="477"/>
      <c r="AH18" s="383">
        <v>68.900000000000006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8291409</v>
      </c>
      <c r="BO18" s="420"/>
      <c r="BP18" s="420"/>
      <c r="BQ18" s="420"/>
      <c r="BR18" s="420"/>
      <c r="BS18" s="420"/>
      <c r="BT18" s="420"/>
      <c r="BU18" s="421"/>
      <c r="BV18" s="419">
        <v>8797502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22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10478038</v>
      </c>
      <c r="BO19" s="420"/>
      <c r="BP19" s="420"/>
      <c r="BQ19" s="420"/>
      <c r="BR19" s="420"/>
      <c r="BS19" s="420"/>
      <c r="BT19" s="420"/>
      <c r="BU19" s="421"/>
      <c r="BV19" s="419">
        <v>11027430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6959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8677830</v>
      </c>
      <c r="BO22" s="415"/>
      <c r="BP22" s="415"/>
      <c r="BQ22" s="415"/>
      <c r="BR22" s="415"/>
      <c r="BS22" s="415"/>
      <c r="BT22" s="415"/>
      <c r="BU22" s="416"/>
      <c r="BV22" s="414">
        <v>8969822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6869070</v>
      </c>
      <c r="BO23" s="420"/>
      <c r="BP23" s="420"/>
      <c r="BQ23" s="420"/>
      <c r="BR23" s="420"/>
      <c r="BS23" s="420"/>
      <c r="BT23" s="420"/>
      <c r="BU23" s="421"/>
      <c r="BV23" s="419">
        <v>7458047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6800</v>
      </c>
      <c r="R24" s="396"/>
      <c r="S24" s="396"/>
      <c r="T24" s="396"/>
      <c r="U24" s="396"/>
      <c r="V24" s="397"/>
      <c r="W24" s="454"/>
      <c r="X24" s="436"/>
      <c r="Y24" s="437"/>
      <c r="Z24" s="392" t="s">
        <v>162</v>
      </c>
      <c r="AA24" s="393"/>
      <c r="AB24" s="393"/>
      <c r="AC24" s="393"/>
      <c r="AD24" s="393"/>
      <c r="AE24" s="393"/>
      <c r="AF24" s="393"/>
      <c r="AG24" s="394"/>
      <c r="AH24" s="395">
        <v>176</v>
      </c>
      <c r="AI24" s="396"/>
      <c r="AJ24" s="396"/>
      <c r="AK24" s="396"/>
      <c r="AL24" s="397"/>
      <c r="AM24" s="395">
        <v>594704</v>
      </c>
      <c r="AN24" s="396"/>
      <c r="AO24" s="396"/>
      <c r="AP24" s="396"/>
      <c r="AQ24" s="396"/>
      <c r="AR24" s="397"/>
      <c r="AS24" s="395">
        <v>3379</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6606535</v>
      </c>
      <c r="BO24" s="420"/>
      <c r="BP24" s="420"/>
      <c r="BQ24" s="420"/>
      <c r="BR24" s="420"/>
      <c r="BS24" s="420"/>
      <c r="BT24" s="420"/>
      <c r="BU24" s="421"/>
      <c r="BV24" s="419">
        <v>6307057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5540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182999</v>
      </c>
      <c r="BO25" s="415"/>
      <c r="BP25" s="415"/>
      <c r="BQ25" s="415"/>
      <c r="BR25" s="415"/>
      <c r="BS25" s="415"/>
      <c r="BT25" s="415"/>
      <c r="BU25" s="416"/>
      <c r="BV25" s="414">
        <v>72694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5100</v>
      </c>
      <c r="R26" s="396"/>
      <c r="S26" s="396"/>
      <c r="T26" s="396"/>
      <c r="U26" s="396"/>
      <c r="V26" s="397"/>
      <c r="W26" s="454"/>
      <c r="X26" s="436"/>
      <c r="Y26" s="437"/>
      <c r="Z26" s="392" t="s">
        <v>168</v>
      </c>
      <c r="AA26" s="430"/>
      <c r="AB26" s="430"/>
      <c r="AC26" s="430"/>
      <c r="AD26" s="430"/>
      <c r="AE26" s="430"/>
      <c r="AF26" s="430"/>
      <c r="AG26" s="431"/>
      <c r="AH26" s="395">
        <v>6</v>
      </c>
      <c r="AI26" s="396"/>
      <c r="AJ26" s="396"/>
      <c r="AK26" s="396"/>
      <c r="AL26" s="397"/>
      <c r="AM26" s="395">
        <v>17442</v>
      </c>
      <c r="AN26" s="396"/>
      <c r="AO26" s="396"/>
      <c r="AP26" s="396"/>
      <c r="AQ26" s="396"/>
      <c r="AR26" s="397"/>
      <c r="AS26" s="395">
        <v>2907</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3780</v>
      </c>
      <c r="R27" s="396"/>
      <c r="S27" s="396"/>
      <c r="T27" s="396"/>
      <c r="U27" s="396"/>
      <c r="V27" s="397"/>
      <c r="W27" s="454"/>
      <c r="X27" s="436"/>
      <c r="Y27" s="437"/>
      <c r="Z27" s="392" t="s">
        <v>171</v>
      </c>
      <c r="AA27" s="393"/>
      <c r="AB27" s="393"/>
      <c r="AC27" s="393"/>
      <c r="AD27" s="393"/>
      <c r="AE27" s="393"/>
      <c r="AF27" s="393"/>
      <c r="AG27" s="394"/>
      <c r="AH27" s="395">
        <v>11</v>
      </c>
      <c r="AI27" s="396"/>
      <c r="AJ27" s="396"/>
      <c r="AK27" s="396"/>
      <c r="AL27" s="397"/>
      <c r="AM27" s="395">
        <v>40985</v>
      </c>
      <c r="AN27" s="396"/>
      <c r="AO27" s="396"/>
      <c r="AP27" s="396"/>
      <c r="AQ27" s="396"/>
      <c r="AR27" s="397"/>
      <c r="AS27" s="395">
        <v>3726</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10507</v>
      </c>
      <c r="BO27" s="423"/>
      <c r="BP27" s="423"/>
      <c r="BQ27" s="423"/>
      <c r="BR27" s="423"/>
      <c r="BS27" s="423"/>
      <c r="BT27" s="423"/>
      <c r="BU27" s="424"/>
      <c r="BV27" s="422">
        <v>10507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2970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3161275</v>
      </c>
      <c r="BO28" s="415"/>
      <c r="BP28" s="415"/>
      <c r="BQ28" s="415"/>
      <c r="BR28" s="415"/>
      <c r="BS28" s="415"/>
      <c r="BT28" s="415"/>
      <c r="BU28" s="416"/>
      <c r="BV28" s="414">
        <v>2741206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12</v>
      </c>
      <c r="M29" s="396"/>
      <c r="N29" s="396"/>
      <c r="O29" s="396"/>
      <c r="P29" s="397"/>
      <c r="Q29" s="395">
        <v>2700</v>
      </c>
      <c r="R29" s="396"/>
      <c r="S29" s="396"/>
      <c r="T29" s="396"/>
      <c r="U29" s="396"/>
      <c r="V29" s="397"/>
      <c r="W29" s="455"/>
      <c r="X29" s="456"/>
      <c r="Y29" s="457"/>
      <c r="Z29" s="392" t="s">
        <v>177</v>
      </c>
      <c r="AA29" s="393"/>
      <c r="AB29" s="393"/>
      <c r="AC29" s="393"/>
      <c r="AD29" s="393"/>
      <c r="AE29" s="393"/>
      <c r="AF29" s="393"/>
      <c r="AG29" s="394"/>
      <c r="AH29" s="395">
        <v>187</v>
      </c>
      <c r="AI29" s="396"/>
      <c r="AJ29" s="396"/>
      <c r="AK29" s="396"/>
      <c r="AL29" s="397"/>
      <c r="AM29" s="395">
        <v>635689</v>
      </c>
      <c r="AN29" s="396"/>
      <c r="AO29" s="396"/>
      <c r="AP29" s="396"/>
      <c r="AQ29" s="396"/>
      <c r="AR29" s="397"/>
      <c r="AS29" s="395">
        <v>3399</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598537</v>
      </c>
      <c r="BO29" s="420"/>
      <c r="BP29" s="420"/>
      <c r="BQ29" s="420"/>
      <c r="BR29" s="420"/>
      <c r="BS29" s="420"/>
      <c r="BT29" s="420"/>
      <c r="BU29" s="421"/>
      <c r="BV29" s="419">
        <v>553263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5013569</v>
      </c>
      <c r="BO30" s="423"/>
      <c r="BP30" s="423"/>
      <c r="BQ30" s="423"/>
      <c r="BR30" s="423"/>
      <c r="BS30" s="423"/>
      <c r="BT30" s="423"/>
      <c r="BU30" s="424"/>
      <c r="BV30" s="422">
        <v>5009538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利根沼田学校組合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月夜野振興公社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水の故郷</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猿ヶ京温泉夢未来</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群馬県市町村総合事務組合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みなかみ町土地開発公社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ssIH8lTFANOa5OM7E262LY3tAH3ODi8SP3uEbilPc8VDxA3fwUixlVau2zckIlBO+aX7EekkIOBOrhGsBzOpw==" saltValue="T1pYkcbOQDmH43LqtC18a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3467641</v>
      </c>
      <c r="S5" s="674"/>
      <c r="T5" s="674"/>
      <c r="U5" s="674"/>
      <c r="V5" s="674"/>
      <c r="W5" s="674"/>
      <c r="X5" s="674"/>
      <c r="Y5" s="702"/>
      <c r="Z5" s="715">
        <v>20.9</v>
      </c>
      <c r="AA5" s="715"/>
      <c r="AB5" s="715"/>
      <c r="AC5" s="715"/>
      <c r="AD5" s="716">
        <v>3401103</v>
      </c>
      <c r="AE5" s="716"/>
      <c r="AF5" s="716"/>
      <c r="AG5" s="716"/>
      <c r="AH5" s="716"/>
      <c r="AI5" s="716"/>
      <c r="AJ5" s="716"/>
      <c r="AK5" s="716"/>
      <c r="AL5" s="703">
        <v>37.200000000000003</v>
      </c>
      <c r="AM5" s="686"/>
      <c r="AN5" s="686"/>
      <c r="AO5" s="704"/>
      <c r="AP5" s="676" t="s">
        <v>216</v>
      </c>
      <c r="AQ5" s="677"/>
      <c r="AR5" s="677"/>
      <c r="AS5" s="677"/>
      <c r="AT5" s="677"/>
      <c r="AU5" s="677"/>
      <c r="AV5" s="677"/>
      <c r="AW5" s="677"/>
      <c r="AX5" s="677"/>
      <c r="AY5" s="677"/>
      <c r="AZ5" s="677"/>
      <c r="BA5" s="677"/>
      <c r="BB5" s="677"/>
      <c r="BC5" s="677"/>
      <c r="BD5" s="677"/>
      <c r="BE5" s="677"/>
      <c r="BF5" s="678"/>
      <c r="BG5" s="627">
        <v>3297356</v>
      </c>
      <c r="BH5" s="628"/>
      <c r="BI5" s="628"/>
      <c r="BJ5" s="628"/>
      <c r="BK5" s="628"/>
      <c r="BL5" s="628"/>
      <c r="BM5" s="628"/>
      <c r="BN5" s="629"/>
      <c r="BO5" s="663">
        <v>95.1</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218613</v>
      </c>
      <c r="S6" s="628"/>
      <c r="T6" s="628"/>
      <c r="U6" s="628"/>
      <c r="V6" s="628"/>
      <c r="W6" s="628"/>
      <c r="X6" s="628"/>
      <c r="Y6" s="629"/>
      <c r="Z6" s="663">
        <v>1.3</v>
      </c>
      <c r="AA6" s="663"/>
      <c r="AB6" s="663"/>
      <c r="AC6" s="663"/>
      <c r="AD6" s="664">
        <v>218613</v>
      </c>
      <c r="AE6" s="664"/>
      <c r="AF6" s="664"/>
      <c r="AG6" s="664"/>
      <c r="AH6" s="664"/>
      <c r="AI6" s="664"/>
      <c r="AJ6" s="664"/>
      <c r="AK6" s="664"/>
      <c r="AL6" s="630">
        <v>2.4</v>
      </c>
      <c r="AM6" s="631"/>
      <c r="AN6" s="631"/>
      <c r="AO6" s="665"/>
      <c r="AP6" s="624" t="s">
        <v>221</v>
      </c>
      <c r="AQ6" s="625"/>
      <c r="AR6" s="625"/>
      <c r="AS6" s="625"/>
      <c r="AT6" s="625"/>
      <c r="AU6" s="625"/>
      <c r="AV6" s="625"/>
      <c r="AW6" s="625"/>
      <c r="AX6" s="625"/>
      <c r="AY6" s="625"/>
      <c r="AZ6" s="625"/>
      <c r="BA6" s="625"/>
      <c r="BB6" s="625"/>
      <c r="BC6" s="625"/>
      <c r="BD6" s="625"/>
      <c r="BE6" s="625"/>
      <c r="BF6" s="626"/>
      <c r="BG6" s="627">
        <v>3297356</v>
      </c>
      <c r="BH6" s="628"/>
      <c r="BI6" s="628"/>
      <c r="BJ6" s="628"/>
      <c r="BK6" s="628"/>
      <c r="BL6" s="628"/>
      <c r="BM6" s="628"/>
      <c r="BN6" s="629"/>
      <c r="BO6" s="663">
        <v>95.1</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110398</v>
      </c>
      <c r="CS6" s="628"/>
      <c r="CT6" s="628"/>
      <c r="CU6" s="628"/>
      <c r="CV6" s="628"/>
      <c r="CW6" s="628"/>
      <c r="CX6" s="628"/>
      <c r="CY6" s="629"/>
      <c r="CZ6" s="703">
        <v>0.7</v>
      </c>
      <c r="DA6" s="686"/>
      <c r="DB6" s="686"/>
      <c r="DC6" s="705"/>
      <c r="DD6" s="633" t="s">
        <v>122</v>
      </c>
      <c r="DE6" s="628"/>
      <c r="DF6" s="628"/>
      <c r="DG6" s="628"/>
      <c r="DH6" s="628"/>
      <c r="DI6" s="628"/>
      <c r="DJ6" s="628"/>
      <c r="DK6" s="628"/>
      <c r="DL6" s="628"/>
      <c r="DM6" s="628"/>
      <c r="DN6" s="628"/>
      <c r="DO6" s="628"/>
      <c r="DP6" s="629"/>
      <c r="DQ6" s="633">
        <v>110398</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526</v>
      </c>
      <c r="S7" s="628"/>
      <c r="T7" s="628"/>
      <c r="U7" s="628"/>
      <c r="V7" s="628"/>
      <c r="W7" s="628"/>
      <c r="X7" s="628"/>
      <c r="Y7" s="629"/>
      <c r="Z7" s="663">
        <v>0</v>
      </c>
      <c r="AA7" s="663"/>
      <c r="AB7" s="663"/>
      <c r="AC7" s="663"/>
      <c r="AD7" s="664">
        <v>526</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792841</v>
      </c>
      <c r="BH7" s="628"/>
      <c r="BI7" s="628"/>
      <c r="BJ7" s="628"/>
      <c r="BK7" s="628"/>
      <c r="BL7" s="628"/>
      <c r="BM7" s="628"/>
      <c r="BN7" s="629"/>
      <c r="BO7" s="663">
        <v>22.9</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2494268</v>
      </c>
      <c r="CS7" s="628"/>
      <c r="CT7" s="628"/>
      <c r="CU7" s="628"/>
      <c r="CV7" s="628"/>
      <c r="CW7" s="628"/>
      <c r="CX7" s="628"/>
      <c r="CY7" s="629"/>
      <c r="CZ7" s="663">
        <v>16</v>
      </c>
      <c r="DA7" s="663"/>
      <c r="DB7" s="663"/>
      <c r="DC7" s="663"/>
      <c r="DD7" s="633">
        <v>52374</v>
      </c>
      <c r="DE7" s="628"/>
      <c r="DF7" s="628"/>
      <c r="DG7" s="628"/>
      <c r="DH7" s="628"/>
      <c r="DI7" s="628"/>
      <c r="DJ7" s="628"/>
      <c r="DK7" s="628"/>
      <c r="DL7" s="628"/>
      <c r="DM7" s="628"/>
      <c r="DN7" s="628"/>
      <c r="DO7" s="628"/>
      <c r="DP7" s="629"/>
      <c r="DQ7" s="633">
        <v>1273551</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9835</v>
      </c>
      <c r="S8" s="628"/>
      <c r="T8" s="628"/>
      <c r="U8" s="628"/>
      <c r="V8" s="628"/>
      <c r="W8" s="628"/>
      <c r="X8" s="628"/>
      <c r="Y8" s="629"/>
      <c r="Z8" s="663">
        <v>0.1</v>
      </c>
      <c r="AA8" s="663"/>
      <c r="AB8" s="663"/>
      <c r="AC8" s="663"/>
      <c r="AD8" s="664">
        <v>9835</v>
      </c>
      <c r="AE8" s="664"/>
      <c r="AF8" s="664"/>
      <c r="AG8" s="664"/>
      <c r="AH8" s="664"/>
      <c r="AI8" s="664"/>
      <c r="AJ8" s="664"/>
      <c r="AK8" s="664"/>
      <c r="AL8" s="630">
        <v>0.1</v>
      </c>
      <c r="AM8" s="631"/>
      <c r="AN8" s="631"/>
      <c r="AO8" s="665"/>
      <c r="AP8" s="624" t="s">
        <v>227</v>
      </c>
      <c r="AQ8" s="625"/>
      <c r="AR8" s="625"/>
      <c r="AS8" s="625"/>
      <c r="AT8" s="625"/>
      <c r="AU8" s="625"/>
      <c r="AV8" s="625"/>
      <c r="AW8" s="625"/>
      <c r="AX8" s="625"/>
      <c r="AY8" s="625"/>
      <c r="AZ8" s="625"/>
      <c r="BA8" s="625"/>
      <c r="BB8" s="625"/>
      <c r="BC8" s="625"/>
      <c r="BD8" s="625"/>
      <c r="BE8" s="625"/>
      <c r="BF8" s="626"/>
      <c r="BG8" s="627">
        <v>33367</v>
      </c>
      <c r="BH8" s="628"/>
      <c r="BI8" s="628"/>
      <c r="BJ8" s="628"/>
      <c r="BK8" s="628"/>
      <c r="BL8" s="628"/>
      <c r="BM8" s="628"/>
      <c r="BN8" s="629"/>
      <c r="BO8" s="663">
        <v>1</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3155392</v>
      </c>
      <c r="CS8" s="628"/>
      <c r="CT8" s="628"/>
      <c r="CU8" s="628"/>
      <c r="CV8" s="628"/>
      <c r="CW8" s="628"/>
      <c r="CX8" s="628"/>
      <c r="CY8" s="629"/>
      <c r="CZ8" s="663">
        <v>20.2</v>
      </c>
      <c r="DA8" s="663"/>
      <c r="DB8" s="663"/>
      <c r="DC8" s="663"/>
      <c r="DD8" s="633">
        <v>34143</v>
      </c>
      <c r="DE8" s="628"/>
      <c r="DF8" s="628"/>
      <c r="DG8" s="628"/>
      <c r="DH8" s="628"/>
      <c r="DI8" s="628"/>
      <c r="DJ8" s="628"/>
      <c r="DK8" s="628"/>
      <c r="DL8" s="628"/>
      <c r="DM8" s="628"/>
      <c r="DN8" s="628"/>
      <c r="DO8" s="628"/>
      <c r="DP8" s="629"/>
      <c r="DQ8" s="633">
        <v>1873823</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12415</v>
      </c>
      <c r="S9" s="628"/>
      <c r="T9" s="628"/>
      <c r="U9" s="628"/>
      <c r="V9" s="628"/>
      <c r="W9" s="628"/>
      <c r="X9" s="628"/>
      <c r="Y9" s="629"/>
      <c r="Z9" s="663">
        <v>0.1</v>
      </c>
      <c r="AA9" s="663"/>
      <c r="AB9" s="663"/>
      <c r="AC9" s="663"/>
      <c r="AD9" s="664">
        <v>12415</v>
      </c>
      <c r="AE9" s="664"/>
      <c r="AF9" s="664"/>
      <c r="AG9" s="664"/>
      <c r="AH9" s="664"/>
      <c r="AI9" s="664"/>
      <c r="AJ9" s="664"/>
      <c r="AK9" s="664"/>
      <c r="AL9" s="630">
        <v>0.1</v>
      </c>
      <c r="AM9" s="631"/>
      <c r="AN9" s="631"/>
      <c r="AO9" s="665"/>
      <c r="AP9" s="624" t="s">
        <v>230</v>
      </c>
      <c r="AQ9" s="625"/>
      <c r="AR9" s="625"/>
      <c r="AS9" s="625"/>
      <c r="AT9" s="625"/>
      <c r="AU9" s="625"/>
      <c r="AV9" s="625"/>
      <c r="AW9" s="625"/>
      <c r="AX9" s="625"/>
      <c r="AY9" s="625"/>
      <c r="AZ9" s="625"/>
      <c r="BA9" s="625"/>
      <c r="BB9" s="625"/>
      <c r="BC9" s="625"/>
      <c r="BD9" s="625"/>
      <c r="BE9" s="625"/>
      <c r="BF9" s="626"/>
      <c r="BG9" s="627">
        <v>627384</v>
      </c>
      <c r="BH9" s="628"/>
      <c r="BI9" s="628"/>
      <c r="BJ9" s="628"/>
      <c r="BK9" s="628"/>
      <c r="BL9" s="628"/>
      <c r="BM9" s="628"/>
      <c r="BN9" s="629"/>
      <c r="BO9" s="663">
        <v>18.100000000000001</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1273096</v>
      </c>
      <c r="CS9" s="628"/>
      <c r="CT9" s="628"/>
      <c r="CU9" s="628"/>
      <c r="CV9" s="628"/>
      <c r="CW9" s="628"/>
      <c r="CX9" s="628"/>
      <c r="CY9" s="629"/>
      <c r="CZ9" s="663">
        <v>8.1999999999999993</v>
      </c>
      <c r="DA9" s="663"/>
      <c r="DB9" s="663"/>
      <c r="DC9" s="663"/>
      <c r="DD9" s="633">
        <v>97480</v>
      </c>
      <c r="DE9" s="628"/>
      <c r="DF9" s="628"/>
      <c r="DG9" s="628"/>
      <c r="DH9" s="628"/>
      <c r="DI9" s="628"/>
      <c r="DJ9" s="628"/>
      <c r="DK9" s="628"/>
      <c r="DL9" s="628"/>
      <c r="DM9" s="628"/>
      <c r="DN9" s="628"/>
      <c r="DO9" s="628"/>
      <c r="DP9" s="629"/>
      <c r="DQ9" s="633">
        <v>779267</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71756</v>
      </c>
      <c r="BH10" s="628"/>
      <c r="BI10" s="628"/>
      <c r="BJ10" s="628"/>
      <c r="BK10" s="628"/>
      <c r="BL10" s="628"/>
      <c r="BM10" s="628"/>
      <c r="BN10" s="629"/>
      <c r="BO10" s="663">
        <v>2.1</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16101</v>
      </c>
      <c r="CS10" s="628"/>
      <c r="CT10" s="628"/>
      <c r="CU10" s="628"/>
      <c r="CV10" s="628"/>
      <c r="CW10" s="628"/>
      <c r="CX10" s="628"/>
      <c r="CY10" s="629"/>
      <c r="CZ10" s="663">
        <v>0.1</v>
      </c>
      <c r="DA10" s="663"/>
      <c r="DB10" s="663"/>
      <c r="DC10" s="663"/>
      <c r="DD10" s="633" t="s">
        <v>122</v>
      </c>
      <c r="DE10" s="628"/>
      <c r="DF10" s="628"/>
      <c r="DG10" s="628"/>
      <c r="DH10" s="628"/>
      <c r="DI10" s="628"/>
      <c r="DJ10" s="628"/>
      <c r="DK10" s="628"/>
      <c r="DL10" s="628"/>
      <c r="DM10" s="628"/>
      <c r="DN10" s="628"/>
      <c r="DO10" s="628"/>
      <c r="DP10" s="629"/>
      <c r="DQ10" s="633">
        <v>101</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444708</v>
      </c>
      <c r="S11" s="628"/>
      <c r="T11" s="628"/>
      <c r="U11" s="628"/>
      <c r="V11" s="628"/>
      <c r="W11" s="628"/>
      <c r="X11" s="628"/>
      <c r="Y11" s="629"/>
      <c r="Z11" s="630">
        <v>2.7</v>
      </c>
      <c r="AA11" s="631"/>
      <c r="AB11" s="631"/>
      <c r="AC11" s="632"/>
      <c r="AD11" s="633">
        <v>444708</v>
      </c>
      <c r="AE11" s="628"/>
      <c r="AF11" s="628"/>
      <c r="AG11" s="628"/>
      <c r="AH11" s="628"/>
      <c r="AI11" s="628"/>
      <c r="AJ11" s="628"/>
      <c r="AK11" s="629"/>
      <c r="AL11" s="630">
        <v>4.9000000000000004</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60334</v>
      </c>
      <c r="BH11" s="628"/>
      <c r="BI11" s="628"/>
      <c r="BJ11" s="628"/>
      <c r="BK11" s="628"/>
      <c r="BL11" s="628"/>
      <c r="BM11" s="628"/>
      <c r="BN11" s="629"/>
      <c r="BO11" s="663">
        <v>1.7</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623680</v>
      </c>
      <c r="CS11" s="628"/>
      <c r="CT11" s="628"/>
      <c r="CU11" s="628"/>
      <c r="CV11" s="628"/>
      <c r="CW11" s="628"/>
      <c r="CX11" s="628"/>
      <c r="CY11" s="629"/>
      <c r="CZ11" s="663">
        <v>4</v>
      </c>
      <c r="DA11" s="663"/>
      <c r="DB11" s="663"/>
      <c r="DC11" s="663"/>
      <c r="DD11" s="633">
        <v>210128</v>
      </c>
      <c r="DE11" s="628"/>
      <c r="DF11" s="628"/>
      <c r="DG11" s="628"/>
      <c r="DH11" s="628"/>
      <c r="DI11" s="628"/>
      <c r="DJ11" s="628"/>
      <c r="DK11" s="628"/>
      <c r="DL11" s="628"/>
      <c r="DM11" s="628"/>
      <c r="DN11" s="628"/>
      <c r="DO11" s="628"/>
      <c r="DP11" s="629"/>
      <c r="DQ11" s="633">
        <v>395576</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v>8964</v>
      </c>
      <c r="S12" s="628"/>
      <c r="T12" s="628"/>
      <c r="U12" s="628"/>
      <c r="V12" s="628"/>
      <c r="W12" s="628"/>
      <c r="X12" s="628"/>
      <c r="Y12" s="629"/>
      <c r="Z12" s="663">
        <v>0.1</v>
      </c>
      <c r="AA12" s="663"/>
      <c r="AB12" s="663"/>
      <c r="AC12" s="663"/>
      <c r="AD12" s="664">
        <v>8964</v>
      </c>
      <c r="AE12" s="664"/>
      <c r="AF12" s="664"/>
      <c r="AG12" s="664"/>
      <c r="AH12" s="664"/>
      <c r="AI12" s="664"/>
      <c r="AJ12" s="664"/>
      <c r="AK12" s="664"/>
      <c r="AL12" s="630">
        <v>0.1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2293670</v>
      </c>
      <c r="BH12" s="628"/>
      <c r="BI12" s="628"/>
      <c r="BJ12" s="628"/>
      <c r="BK12" s="628"/>
      <c r="BL12" s="628"/>
      <c r="BM12" s="628"/>
      <c r="BN12" s="629"/>
      <c r="BO12" s="663">
        <v>66.099999999999994</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1399106</v>
      </c>
      <c r="CS12" s="628"/>
      <c r="CT12" s="628"/>
      <c r="CU12" s="628"/>
      <c r="CV12" s="628"/>
      <c r="CW12" s="628"/>
      <c r="CX12" s="628"/>
      <c r="CY12" s="629"/>
      <c r="CZ12" s="663">
        <v>9</v>
      </c>
      <c r="DA12" s="663"/>
      <c r="DB12" s="663"/>
      <c r="DC12" s="663"/>
      <c r="DD12" s="633">
        <v>414280</v>
      </c>
      <c r="DE12" s="628"/>
      <c r="DF12" s="628"/>
      <c r="DG12" s="628"/>
      <c r="DH12" s="628"/>
      <c r="DI12" s="628"/>
      <c r="DJ12" s="628"/>
      <c r="DK12" s="628"/>
      <c r="DL12" s="628"/>
      <c r="DM12" s="628"/>
      <c r="DN12" s="628"/>
      <c r="DO12" s="628"/>
      <c r="DP12" s="629"/>
      <c r="DQ12" s="633">
        <v>461819</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2231341</v>
      </c>
      <c r="BH13" s="628"/>
      <c r="BI13" s="628"/>
      <c r="BJ13" s="628"/>
      <c r="BK13" s="628"/>
      <c r="BL13" s="628"/>
      <c r="BM13" s="628"/>
      <c r="BN13" s="629"/>
      <c r="BO13" s="663">
        <v>64.3</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1921956</v>
      </c>
      <c r="CS13" s="628"/>
      <c r="CT13" s="628"/>
      <c r="CU13" s="628"/>
      <c r="CV13" s="628"/>
      <c r="CW13" s="628"/>
      <c r="CX13" s="628"/>
      <c r="CY13" s="629"/>
      <c r="CZ13" s="663">
        <v>12.3</v>
      </c>
      <c r="DA13" s="663"/>
      <c r="DB13" s="663"/>
      <c r="DC13" s="663"/>
      <c r="DD13" s="633">
        <v>905848</v>
      </c>
      <c r="DE13" s="628"/>
      <c r="DF13" s="628"/>
      <c r="DG13" s="628"/>
      <c r="DH13" s="628"/>
      <c r="DI13" s="628"/>
      <c r="DJ13" s="628"/>
      <c r="DK13" s="628"/>
      <c r="DL13" s="628"/>
      <c r="DM13" s="628"/>
      <c r="DN13" s="628"/>
      <c r="DO13" s="628"/>
      <c r="DP13" s="629"/>
      <c r="DQ13" s="633">
        <v>1137027</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1562</v>
      </c>
      <c r="S14" s="628"/>
      <c r="T14" s="628"/>
      <c r="U14" s="628"/>
      <c r="V14" s="628"/>
      <c r="W14" s="628"/>
      <c r="X14" s="628"/>
      <c r="Y14" s="629"/>
      <c r="Z14" s="663">
        <v>0</v>
      </c>
      <c r="AA14" s="663"/>
      <c r="AB14" s="663"/>
      <c r="AC14" s="663"/>
      <c r="AD14" s="664">
        <v>1562</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87205</v>
      </c>
      <c r="BH14" s="628"/>
      <c r="BI14" s="628"/>
      <c r="BJ14" s="628"/>
      <c r="BK14" s="628"/>
      <c r="BL14" s="628"/>
      <c r="BM14" s="628"/>
      <c r="BN14" s="629"/>
      <c r="BO14" s="663">
        <v>2.5</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536005</v>
      </c>
      <c r="CS14" s="628"/>
      <c r="CT14" s="628"/>
      <c r="CU14" s="628"/>
      <c r="CV14" s="628"/>
      <c r="CW14" s="628"/>
      <c r="CX14" s="628"/>
      <c r="CY14" s="629"/>
      <c r="CZ14" s="663">
        <v>3.4</v>
      </c>
      <c r="DA14" s="663"/>
      <c r="DB14" s="663"/>
      <c r="DC14" s="663"/>
      <c r="DD14" s="633">
        <v>120285</v>
      </c>
      <c r="DE14" s="628"/>
      <c r="DF14" s="628"/>
      <c r="DG14" s="628"/>
      <c r="DH14" s="628"/>
      <c r="DI14" s="628"/>
      <c r="DJ14" s="628"/>
      <c r="DK14" s="628"/>
      <c r="DL14" s="628"/>
      <c r="DM14" s="628"/>
      <c r="DN14" s="628"/>
      <c r="DO14" s="628"/>
      <c r="DP14" s="629"/>
      <c r="DQ14" s="633">
        <v>428585</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123640</v>
      </c>
      <c r="BH15" s="628"/>
      <c r="BI15" s="628"/>
      <c r="BJ15" s="628"/>
      <c r="BK15" s="628"/>
      <c r="BL15" s="628"/>
      <c r="BM15" s="628"/>
      <c r="BN15" s="629"/>
      <c r="BO15" s="663">
        <v>3.6</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2321028</v>
      </c>
      <c r="CS15" s="628"/>
      <c r="CT15" s="628"/>
      <c r="CU15" s="628"/>
      <c r="CV15" s="628"/>
      <c r="CW15" s="628"/>
      <c r="CX15" s="628"/>
      <c r="CY15" s="629"/>
      <c r="CZ15" s="663">
        <v>14.9</v>
      </c>
      <c r="DA15" s="663"/>
      <c r="DB15" s="663"/>
      <c r="DC15" s="663"/>
      <c r="DD15" s="633">
        <v>1044022</v>
      </c>
      <c r="DE15" s="628"/>
      <c r="DF15" s="628"/>
      <c r="DG15" s="628"/>
      <c r="DH15" s="628"/>
      <c r="DI15" s="628"/>
      <c r="DJ15" s="628"/>
      <c r="DK15" s="628"/>
      <c r="DL15" s="628"/>
      <c r="DM15" s="628"/>
      <c r="DN15" s="628"/>
      <c r="DO15" s="628"/>
      <c r="DP15" s="629"/>
      <c r="DQ15" s="633">
        <v>1278115</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29333</v>
      </c>
      <c r="S16" s="628"/>
      <c r="T16" s="628"/>
      <c r="U16" s="628"/>
      <c r="V16" s="628"/>
      <c r="W16" s="628"/>
      <c r="X16" s="628"/>
      <c r="Y16" s="629"/>
      <c r="Z16" s="663">
        <v>0.2</v>
      </c>
      <c r="AA16" s="663"/>
      <c r="AB16" s="663"/>
      <c r="AC16" s="663"/>
      <c r="AD16" s="664">
        <v>29333</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14925</v>
      </c>
      <c r="CS16" s="628"/>
      <c r="CT16" s="628"/>
      <c r="CU16" s="628"/>
      <c r="CV16" s="628"/>
      <c r="CW16" s="628"/>
      <c r="CX16" s="628"/>
      <c r="CY16" s="629"/>
      <c r="CZ16" s="663">
        <v>0.1</v>
      </c>
      <c r="DA16" s="663"/>
      <c r="DB16" s="663"/>
      <c r="DC16" s="663"/>
      <c r="DD16" s="633" t="s">
        <v>122</v>
      </c>
      <c r="DE16" s="628"/>
      <c r="DF16" s="628"/>
      <c r="DG16" s="628"/>
      <c r="DH16" s="628"/>
      <c r="DI16" s="628"/>
      <c r="DJ16" s="628"/>
      <c r="DK16" s="628"/>
      <c r="DL16" s="628"/>
      <c r="DM16" s="628"/>
      <c r="DN16" s="628"/>
      <c r="DO16" s="628"/>
      <c r="DP16" s="629"/>
      <c r="DQ16" s="633">
        <v>13434</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46706</v>
      </c>
      <c r="S17" s="628"/>
      <c r="T17" s="628"/>
      <c r="U17" s="628"/>
      <c r="V17" s="628"/>
      <c r="W17" s="628"/>
      <c r="X17" s="628"/>
      <c r="Y17" s="629"/>
      <c r="Z17" s="663">
        <v>0.3</v>
      </c>
      <c r="AA17" s="663"/>
      <c r="AB17" s="663"/>
      <c r="AC17" s="663"/>
      <c r="AD17" s="664">
        <v>46706</v>
      </c>
      <c r="AE17" s="664"/>
      <c r="AF17" s="664"/>
      <c r="AG17" s="664"/>
      <c r="AH17" s="664"/>
      <c r="AI17" s="664"/>
      <c r="AJ17" s="664"/>
      <c r="AK17" s="664"/>
      <c r="AL17" s="630">
        <v>0.5</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1720061</v>
      </c>
      <c r="CS17" s="628"/>
      <c r="CT17" s="628"/>
      <c r="CU17" s="628"/>
      <c r="CV17" s="628"/>
      <c r="CW17" s="628"/>
      <c r="CX17" s="628"/>
      <c r="CY17" s="629"/>
      <c r="CZ17" s="663">
        <v>11</v>
      </c>
      <c r="DA17" s="663"/>
      <c r="DB17" s="663"/>
      <c r="DC17" s="663"/>
      <c r="DD17" s="633" t="s">
        <v>122</v>
      </c>
      <c r="DE17" s="628"/>
      <c r="DF17" s="628"/>
      <c r="DG17" s="628"/>
      <c r="DH17" s="628"/>
      <c r="DI17" s="628"/>
      <c r="DJ17" s="628"/>
      <c r="DK17" s="628"/>
      <c r="DL17" s="628"/>
      <c r="DM17" s="628"/>
      <c r="DN17" s="628"/>
      <c r="DO17" s="628"/>
      <c r="DP17" s="629"/>
      <c r="DQ17" s="633">
        <v>1720061</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8925</v>
      </c>
      <c r="S18" s="628"/>
      <c r="T18" s="628"/>
      <c r="U18" s="628"/>
      <c r="V18" s="628"/>
      <c r="W18" s="628"/>
      <c r="X18" s="628"/>
      <c r="Y18" s="629"/>
      <c r="Z18" s="663">
        <v>0.1</v>
      </c>
      <c r="AA18" s="663"/>
      <c r="AB18" s="663"/>
      <c r="AC18" s="663"/>
      <c r="AD18" s="664">
        <v>8925</v>
      </c>
      <c r="AE18" s="664"/>
      <c r="AF18" s="664"/>
      <c r="AG18" s="664"/>
      <c r="AH18" s="664"/>
      <c r="AI18" s="664"/>
      <c r="AJ18" s="664"/>
      <c r="AK18" s="664"/>
      <c r="AL18" s="630">
        <v>0.1</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7880</v>
      </c>
      <c r="S19" s="628"/>
      <c r="T19" s="628"/>
      <c r="U19" s="628"/>
      <c r="V19" s="628"/>
      <c r="W19" s="628"/>
      <c r="X19" s="628"/>
      <c r="Y19" s="629"/>
      <c r="Z19" s="663">
        <v>0</v>
      </c>
      <c r="AA19" s="663"/>
      <c r="AB19" s="663"/>
      <c r="AC19" s="663"/>
      <c r="AD19" s="664">
        <v>7880</v>
      </c>
      <c r="AE19" s="664"/>
      <c r="AF19" s="664"/>
      <c r="AG19" s="664"/>
      <c r="AH19" s="664"/>
      <c r="AI19" s="664"/>
      <c r="AJ19" s="664"/>
      <c r="AK19" s="664"/>
      <c r="AL19" s="630">
        <v>0.1</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170285</v>
      </c>
      <c r="BH19" s="628"/>
      <c r="BI19" s="628"/>
      <c r="BJ19" s="628"/>
      <c r="BK19" s="628"/>
      <c r="BL19" s="628"/>
      <c r="BM19" s="628"/>
      <c r="BN19" s="629"/>
      <c r="BO19" s="663">
        <v>4.9000000000000004</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v>1045</v>
      </c>
      <c r="S20" s="628"/>
      <c r="T20" s="628"/>
      <c r="U20" s="628"/>
      <c r="V20" s="628"/>
      <c r="W20" s="628"/>
      <c r="X20" s="628"/>
      <c r="Y20" s="629"/>
      <c r="Z20" s="663">
        <v>0</v>
      </c>
      <c r="AA20" s="663"/>
      <c r="AB20" s="663"/>
      <c r="AC20" s="663"/>
      <c r="AD20" s="664">
        <v>1045</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170285</v>
      </c>
      <c r="BH20" s="628"/>
      <c r="BI20" s="628"/>
      <c r="BJ20" s="628"/>
      <c r="BK20" s="628"/>
      <c r="BL20" s="628"/>
      <c r="BM20" s="628"/>
      <c r="BN20" s="629"/>
      <c r="BO20" s="663">
        <v>4.9000000000000004</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15586016</v>
      </c>
      <c r="CS20" s="628"/>
      <c r="CT20" s="628"/>
      <c r="CU20" s="628"/>
      <c r="CV20" s="628"/>
      <c r="CW20" s="628"/>
      <c r="CX20" s="628"/>
      <c r="CY20" s="629"/>
      <c r="CZ20" s="663">
        <v>100</v>
      </c>
      <c r="DA20" s="663"/>
      <c r="DB20" s="663"/>
      <c r="DC20" s="663"/>
      <c r="DD20" s="633">
        <v>2878560</v>
      </c>
      <c r="DE20" s="628"/>
      <c r="DF20" s="628"/>
      <c r="DG20" s="628"/>
      <c r="DH20" s="628"/>
      <c r="DI20" s="628"/>
      <c r="DJ20" s="628"/>
      <c r="DK20" s="628"/>
      <c r="DL20" s="628"/>
      <c r="DM20" s="628"/>
      <c r="DN20" s="628"/>
      <c r="DO20" s="628"/>
      <c r="DP20" s="629"/>
      <c r="DQ20" s="633">
        <v>9471757</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5274363</v>
      </c>
      <c r="S21" s="628"/>
      <c r="T21" s="628"/>
      <c r="U21" s="628"/>
      <c r="V21" s="628"/>
      <c r="W21" s="628"/>
      <c r="X21" s="628"/>
      <c r="Y21" s="629"/>
      <c r="Z21" s="663">
        <v>31.8</v>
      </c>
      <c r="AA21" s="663"/>
      <c r="AB21" s="663"/>
      <c r="AC21" s="663"/>
      <c r="AD21" s="664">
        <v>4934120</v>
      </c>
      <c r="AE21" s="664"/>
      <c r="AF21" s="664"/>
      <c r="AG21" s="664"/>
      <c r="AH21" s="664"/>
      <c r="AI21" s="664"/>
      <c r="AJ21" s="664"/>
      <c r="AK21" s="664"/>
      <c r="AL21" s="630">
        <v>53.9</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103747</v>
      </c>
      <c r="BH21" s="628"/>
      <c r="BI21" s="628"/>
      <c r="BJ21" s="628"/>
      <c r="BK21" s="628"/>
      <c r="BL21" s="628"/>
      <c r="BM21" s="628"/>
      <c r="BN21" s="629"/>
      <c r="BO21" s="663">
        <v>3</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4934120</v>
      </c>
      <c r="S22" s="628"/>
      <c r="T22" s="628"/>
      <c r="U22" s="628"/>
      <c r="V22" s="628"/>
      <c r="W22" s="628"/>
      <c r="X22" s="628"/>
      <c r="Y22" s="629"/>
      <c r="Z22" s="663">
        <v>29.7</v>
      </c>
      <c r="AA22" s="663"/>
      <c r="AB22" s="663"/>
      <c r="AC22" s="663"/>
      <c r="AD22" s="664">
        <v>4934120</v>
      </c>
      <c r="AE22" s="664"/>
      <c r="AF22" s="664"/>
      <c r="AG22" s="664"/>
      <c r="AH22" s="664"/>
      <c r="AI22" s="664"/>
      <c r="AJ22" s="664"/>
      <c r="AK22" s="664"/>
      <c r="AL22" s="630">
        <v>53.9</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340243</v>
      </c>
      <c r="S23" s="628"/>
      <c r="T23" s="628"/>
      <c r="U23" s="628"/>
      <c r="V23" s="628"/>
      <c r="W23" s="628"/>
      <c r="X23" s="628"/>
      <c r="Y23" s="629"/>
      <c r="Z23" s="663">
        <v>2.1</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v>66538</v>
      </c>
      <c r="BH23" s="628"/>
      <c r="BI23" s="628"/>
      <c r="BJ23" s="628"/>
      <c r="BK23" s="628"/>
      <c r="BL23" s="628"/>
      <c r="BM23" s="628"/>
      <c r="BN23" s="629"/>
      <c r="BO23" s="663">
        <v>1.9</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5244544</v>
      </c>
      <c r="CS24" s="674"/>
      <c r="CT24" s="674"/>
      <c r="CU24" s="674"/>
      <c r="CV24" s="674"/>
      <c r="CW24" s="674"/>
      <c r="CX24" s="674"/>
      <c r="CY24" s="702"/>
      <c r="CZ24" s="703">
        <v>33.6</v>
      </c>
      <c r="DA24" s="686"/>
      <c r="DB24" s="686"/>
      <c r="DC24" s="705"/>
      <c r="DD24" s="701">
        <v>4207109</v>
      </c>
      <c r="DE24" s="674"/>
      <c r="DF24" s="674"/>
      <c r="DG24" s="674"/>
      <c r="DH24" s="674"/>
      <c r="DI24" s="674"/>
      <c r="DJ24" s="674"/>
      <c r="DK24" s="702"/>
      <c r="DL24" s="701">
        <v>3963842</v>
      </c>
      <c r="DM24" s="674"/>
      <c r="DN24" s="674"/>
      <c r="DO24" s="674"/>
      <c r="DP24" s="674"/>
      <c r="DQ24" s="674"/>
      <c r="DR24" s="674"/>
      <c r="DS24" s="674"/>
      <c r="DT24" s="674"/>
      <c r="DU24" s="674"/>
      <c r="DV24" s="702"/>
      <c r="DW24" s="703">
        <v>43.1</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9523591</v>
      </c>
      <c r="S25" s="628"/>
      <c r="T25" s="628"/>
      <c r="U25" s="628"/>
      <c r="V25" s="628"/>
      <c r="W25" s="628"/>
      <c r="X25" s="628"/>
      <c r="Y25" s="629"/>
      <c r="Z25" s="663">
        <v>57.4</v>
      </c>
      <c r="AA25" s="663"/>
      <c r="AB25" s="663"/>
      <c r="AC25" s="663"/>
      <c r="AD25" s="664">
        <v>9116810</v>
      </c>
      <c r="AE25" s="664"/>
      <c r="AF25" s="664"/>
      <c r="AG25" s="664"/>
      <c r="AH25" s="664"/>
      <c r="AI25" s="664"/>
      <c r="AJ25" s="664"/>
      <c r="AK25" s="664"/>
      <c r="AL25" s="630">
        <v>99.6</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1938610</v>
      </c>
      <c r="CS25" s="636"/>
      <c r="CT25" s="636"/>
      <c r="CU25" s="636"/>
      <c r="CV25" s="636"/>
      <c r="CW25" s="636"/>
      <c r="CX25" s="636"/>
      <c r="CY25" s="637"/>
      <c r="CZ25" s="630">
        <v>12.4</v>
      </c>
      <c r="DA25" s="638"/>
      <c r="DB25" s="638"/>
      <c r="DC25" s="639"/>
      <c r="DD25" s="633">
        <v>1891075</v>
      </c>
      <c r="DE25" s="636"/>
      <c r="DF25" s="636"/>
      <c r="DG25" s="636"/>
      <c r="DH25" s="636"/>
      <c r="DI25" s="636"/>
      <c r="DJ25" s="636"/>
      <c r="DK25" s="637"/>
      <c r="DL25" s="633">
        <v>1875228</v>
      </c>
      <c r="DM25" s="636"/>
      <c r="DN25" s="636"/>
      <c r="DO25" s="636"/>
      <c r="DP25" s="636"/>
      <c r="DQ25" s="636"/>
      <c r="DR25" s="636"/>
      <c r="DS25" s="636"/>
      <c r="DT25" s="636"/>
      <c r="DU25" s="636"/>
      <c r="DV25" s="637"/>
      <c r="DW25" s="630">
        <v>20.399999999999999</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v>3420</v>
      </c>
      <c r="S26" s="628"/>
      <c r="T26" s="628"/>
      <c r="U26" s="628"/>
      <c r="V26" s="628"/>
      <c r="W26" s="628"/>
      <c r="X26" s="628"/>
      <c r="Y26" s="629"/>
      <c r="Z26" s="663">
        <v>0</v>
      </c>
      <c r="AA26" s="663"/>
      <c r="AB26" s="663"/>
      <c r="AC26" s="663"/>
      <c r="AD26" s="664">
        <v>3420</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1194528</v>
      </c>
      <c r="CS26" s="628"/>
      <c r="CT26" s="628"/>
      <c r="CU26" s="628"/>
      <c r="CV26" s="628"/>
      <c r="CW26" s="628"/>
      <c r="CX26" s="628"/>
      <c r="CY26" s="629"/>
      <c r="CZ26" s="630">
        <v>7.7</v>
      </c>
      <c r="DA26" s="638"/>
      <c r="DB26" s="638"/>
      <c r="DC26" s="639"/>
      <c r="DD26" s="633">
        <v>1171517</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13048</v>
      </c>
      <c r="S27" s="628"/>
      <c r="T27" s="628"/>
      <c r="U27" s="628"/>
      <c r="V27" s="628"/>
      <c r="W27" s="628"/>
      <c r="X27" s="628"/>
      <c r="Y27" s="629"/>
      <c r="Z27" s="663">
        <v>0.1</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3467641</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1585873</v>
      </c>
      <c r="CS27" s="636"/>
      <c r="CT27" s="636"/>
      <c r="CU27" s="636"/>
      <c r="CV27" s="636"/>
      <c r="CW27" s="636"/>
      <c r="CX27" s="636"/>
      <c r="CY27" s="637"/>
      <c r="CZ27" s="630">
        <v>10.199999999999999</v>
      </c>
      <c r="DA27" s="638"/>
      <c r="DB27" s="638"/>
      <c r="DC27" s="639"/>
      <c r="DD27" s="633">
        <v>595973</v>
      </c>
      <c r="DE27" s="636"/>
      <c r="DF27" s="636"/>
      <c r="DG27" s="636"/>
      <c r="DH27" s="636"/>
      <c r="DI27" s="636"/>
      <c r="DJ27" s="636"/>
      <c r="DK27" s="637"/>
      <c r="DL27" s="633">
        <v>368553</v>
      </c>
      <c r="DM27" s="636"/>
      <c r="DN27" s="636"/>
      <c r="DO27" s="636"/>
      <c r="DP27" s="636"/>
      <c r="DQ27" s="636"/>
      <c r="DR27" s="636"/>
      <c r="DS27" s="636"/>
      <c r="DT27" s="636"/>
      <c r="DU27" s="636"/>
      <c r="DV27" s="637"/>
      <c r="DW27" s="630">
        <v>4</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180400</v>
      </c>
      <c r="S28" s="628"/>
      <c r="T28" s="628"/>
      <c r="U28" s="628"/>
      <c r="V28" s="628"/>
      <c r="W28" s="628"/>
      <c r="X28" s="628"/>
      <c r="Y28" s="629"/>
      <c r="Z28" s="663">
        <v>1.1000000000000001</v>
      </c>
      <c r="AA28" s="663"/>
      <c r="AB28" s="663"/>
      <c r="AC28" s="663"/>
      <c r="AD28" s="664">
        <v>9643</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1720061</v>
      </c>
      <c r="CS28" s="628"/>
      <c r="CT28" s="628"/>
      <c r="CU28" s="628"/>
      <c r="CV28" s="628"/>
      <c r="CW28" s="628"/>
      <c r="CX28" s="628"/>
      <c r="CY28" s="629"/>
      <c r="CZ28" s="630">
        <v>11</v>
      </c>
      <c r="DA28" s="638"/>
      <c r="DB28" s="638"/>
      <c r="DC28" s="639"/>
      <c r="DD28" s="633">
        <v>1720061</v>
      </c>
      <c r="DE28" s="628"/>
      <c r="DF28" s="628"/>
      <c r="DG28" s="628"/>
      <c r="DH28" s="628"/>
      <c r="DI28" s="628"/>
      <c r="DJ28" s="628"/>
      <c r="DK28" s="629"/>
      <c r="DL28" s="633">
        <v>1720061</v>
      </c>
      <c r="DM28" s="628"/>
      <c r="DN28" s="628"/>
      <c r="DO28" s="628"/>
      <c r="DP28" s="628"/>
      <c r="DQ28" s="628"/>
      <c r="DR28" s="628"/>
      <c r="DS28" s="628"/>
      <c r="DT28" s="628"/>
      <c r="DU28" s="628"/>
      <c r="DV28" s="629"/>
      <c r="DW28" s="630">
        <v>18.7</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55310</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1720061</v>
      </c>
      <c r="CS29" s="636"/>
      <c r="CT29" s="636"/>
      <c r="CU29" s="636"/>
      <c r="CV29" s="636"/>
      <c r="CW29" s="636"/>
      <c r="CX29" s="636"/>
      <c r="CY29" s="637"/>
      <c r="CZ29" s="630">
        <v>11</v>
      </c>
      <c r="DA29" s="638"/>
      <c r="DB29" s="638"/>
      <c r="DC29" s="639"/>
      <c r="DD29" s="633">
        <v>1720061</v>
      </c>
      <c r="DE29" s="636"/>
      <c r="DF29" s="636"/>
      <c r="DG29" s="636"/>
      <c r="DH29" s="636"/>
      <c r="DI29" s="636"/>
      <c r="DJ29" s="636"/>
      <c r="DK29" s="637"/>
      <c r="DL29" s="633">
        <v>1720061</v>
      </c>
      <c r="DM29" s="636"/>
      <c r="DN29" s="636"/>
      <c r="DO29" s="636"/>
      <c r="DP29" s="636"/>
      <c r="DQ29" s="636"/>
      <c r="DR29" s="636"/>
      <c r="DS29" s="636"/>
      <c r="DT29" s="636"/>
      <c r="DU29" s="636"/>
      <c r="DV29" s="637"/>
      <c r="DW29" s="630">
        <v>18.7</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1464412</v>
      </c>
      <c r="S30" s="628"/>
      <c r="T30" s="628"/>
      <c r="U30" s="628"/>
      <c r="V30" s="628"/>
      <c r="W30" s="628"/>
      <c r="X30" s="628"/>
      <c r="Y30" s="629"/>
      <c r="Z30" s="663">
        <v>8.8000000000000007</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1703292</v>
      </c>
      <c r="CS30" s="628"/>
      <c r="CT30" s="628"/>
      <c r="CU30" s="628"/>
      <c r="CV30" s="628"/>
      <c r="CW30" s="628"/>
      <c r="CX30" s="628"/>
      <c r="CY30" s="629"/>
      <c r="CZ30" s="630">
        <v>10.9</v>
      </c>
      <c r="DA30" s="638"/>
      <c r="DB30" s="638"/>
      <c r="DC30" s="639"/>
      <c r="DD30" s="633">
        <v>1703292</v>
      </c>
      <c r="DE30" s="628"/>
      <c r="DF30" s="628"/>
      <c r="DG30" s="628"/>
      <c r="DH30" s="628"/>
      <c r="DI30" s="628"/>
      <c r="DJ30" s="628"/>
      <c r="DK30" s="629"/>
      <c r="DL30" s="633">
        <v>1703292</v>
      </c>
      <c r="DM30" s="628"/>
      <c r="DN30" s="628"/>
      <c r="DO30" s="628"/>
      <c r="DP30" s="628"/>
      <c r="DQ30" s="628"/>
      <c r="DR30" s="628"/>
      <c r="DS30" s="628"/>
      <c r="DT30" s="628"/>
      <c r="DU30" s="628"/>
      <c r="DV30" s="629"/>
      <c r="DW30" s="630">
        <v>18.5</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97.9</v>
      </c>
      <c r="BH31" s="685"/>
      <c r="BI31" s="685"/>
      <c r="BJ31" s="685"/>
      <c r="BK31" s="685"/>
      <c r="BL31" s="685"/>
      <c r="BM31" s="686">
        <v>86</v>
      </c>
      <c r="BN31" s="685"/>
      <c r="BO31" s="685"/>
      <c r="BP31" s="685"/>
      <c r="BQ31" s="687"/>
      <c r="BR31" s="684">
        <v>97.7</v>
      </c>
      <c r="BS31" s="685"/>
      <c r="BT31" s="685"/>
      <c r="BU31" s="685"/>
      <c r="BV31" s="685"/>
      <c r="BW31" s="685"/>
      <c r="BX31" s="686">
        <v>85.8</v>
      </c>
      <c r="BY31" s="685"/>
      <c r="BZ31" s="685"/>
      <c r="CA31" s="685"/>
      <c r="CB31" s="687"/>
      <c r="CD31" s="642"/>
      <c r="CE31" s="643"/>
      <c r="CF31" s="624" t="s">
        <v>300</v>
      </c>
      <c r="CG31" s="625"/>
      <c r="CH31" s="625"/>
      <c r="CI31" s="625"/>
      <c r="CJ31" s="625"/>
      <c r="CK31" s="625"/>
      <c r="CL31" s="625"/>
      <c r="CM31" s="625"/>
      <c r="CN31" s="625"/>
      <c r="CO31" s="625"/>
      <c r="CP31" s="625"/>
      <c r="CQ31" s="626"/>
      <c r="CR31" s="627">
        <v>16769</v>
      </c>
      <c r="CS31" s="636"/>
      <c r="CT31" s="636"/>
      <c r="CU31" s="636"/>
      <c r="CV31" s="636"/>
      <c r="CW31" s="636"/>
      <c r="CX31" s="636"/>
      <c r="CY31" s="637"/>
      <c r="CZ31" s="630">
        <v>0.1</v>
      </c>
      <c r="DA31" s="638"/>
      <c r="DB31" s="638"/>
      <c r="DC31" s="639"/>
      <c r="DD31" s="633">
        <v>16769</v>
      </c>
      <c r="DE31" s="636"/>
      <c r="DF31" s="636"/>
      <c r="DG31" s="636"/>
      <c r="DH31" s="636"/>
      <c r="DI31" s="636"/>
      <c r="DJ31" s="636"/>
      <c r="DK31" s="637"/>
      <c r="DL31" s="633">
        <v>16769</v>
      </c>
      <c r="DM31" s="636"/>
      <c r="DN31" s="636"/>
      <c r="DO31" s="636"/>
      <c r="DP31" s="636"/>
      <c r="DQ31" s="636"/>
      <c r="DR31" s="636"/>
      <c r="DS31" s="636"/>
      <c r="DT31" s="636"/>
      <c r="DU31" s="636"/>
      <c r="DV31" s="637"/>
      <c r="DW31" s="630">
        <v>0.2</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731225</v>
      </c>
      <c r="S32" s="628"/>
      <c r="T32" s="628"/>
      <c r="U32" s="628"/>
      <c r="V32" s="628"/>
      <c r="W32" s="628"/>
      <c r="X32" s="628"/>
      <c r="Y32" s="629"/>
      <c r="Z32" s="663">
        <v>4.4000000000000004</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98.9</v>
      </c>
      <c r="BH32" s="636"/>
      <c r="BI32" s="636"/>
      <c r="BJ32" s="636"/>
      <c r="BK32" s="636"/>
      <c r="BL32" s="636"/>
      <c r="BM32" s="631">
        <v>92.7</v>
      </c>
      <c r="BN32" s="636"/>
      <c r="BO32" s="636"/>
      <c r="BP32" s="636"/>
      <c r="BQ32" s="661"/>
      <c r="BR32" s="683">
        <v>97.9</v>
      </c>
      <c r="BS32" s="636"/>
      <c r="BT32" s="636"/>
      <c r="BU32" s="636"/>
      <c r="BV32" s="636"/>
      <c r="BW32" s="636"/>
      <c r="BX32" s="631">
        <v>91.8</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29367</v>
      </c>
      <c r="S33" s="628"/>
      <c r="T33" s="628"/>
      <c r="U33" s="628"/>
      <c r="V33" s="628"/>
      <c r="W33" s="628"/>
      <c r="X33" s="628"/>
      <c r="Y33" s="629"/>
      <c r="Z33" s="663">
        <v>0.2</v>
      </c>
      <c r="AA33" s="663"/>
      <c r="AB33" s="663"/>
      <c r="AC33" s="663"/>
      <c r="AD33" s="664">
        <v>20560</v>
      </c>
      <c r="AE33" s="664"/>
      <c r="AF33" s="664"/>
      <c r="AG33" s="664"/>
      <c r="AH33" s="664"/>
      <c r="AI33" s="664"/>
      <c r="AJ33" s="664"/>
      <c r="AK33" s="664"/>
      <c r="AL33" s="630">
        <v>0.2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97.4</v>
      </c>
      <c r="BH33" s="612"/>
      <c r="BI33" s="612"/>
      <c r="BJ33" s="612"/>
      <c r="BK33" s="612"/>
      <c r="BL33" s="612"/>
      <c r="BM33" s="656">
        <v>83</v>
      </c>
      <c r="BN33" s="612"/>
      <c r="BO33" s="612"/>
      <c r="BP33" s="612"/>
      <c r="BQ33" s="650"/>
      <c r="BR33" s="682">
        <v>97.5</v>
      </c>
      <c r="BS33" s="612"/>
      <c r="BT33" s="612"/>
      <c r="BU33" s="612"/>
      <c r="BV33" s="612"/>
      <c r="BW33" s="612"/>
      <c r="BX33" s="656">
        <v>83.1</v>
      </c>
      <c r="BY33" s="612"/>
      <c r="BZ33" s="612"/>
      <c r="CA33" s="612"/>
      <c r="CB33" s="650"/>
      <c r="CD33" s="624" t="s">
        <v>307</v>
      </c>
      <c r="CE33" s="625"/>
      <c r="CF33" s="625"/>
      <c r="CG33" s="625"/>
      <c r="CH33" s="625"/>
      <c r="CI33" s="625"/>
      <c r="CJ33" s="625"/>
      <c r="CK33" s="625"/>
      <c r="CL33" s="625"/>
      <c r="CM33" s="625"/>
      <c r="CN33" s="625"/>
      <c r="CO33" s="625"/>
      <c r="CP33" s="625"/>
      <c r="CQ33" s="626"/>
      <c r="CR33" s="627">
        <v>7447987</v>
      </c>
      <c r="CS33" s="636"/>
      <c r="CT33" s="636"/>
      <c r="CU33" s="636"/>
      <c r="CV33" s="636"/>
      <c r="CW33" s="636"/>
      <c r="CX33" s="636"/>
      <c r="CY33" s="637"/>
      <c r="CZ33" s="630">
        <v>47.8</v>
      </c>
      <c r="DA33" s="638"/>
      <c r="DB33" s="638"/>
      <c r="DC33" s="639"/>
      <c r="DD33" s="633">
        <v>4583983</v>
      </c>
      <c r="DE33" s="636"/>
      <c r="DF33" s="636"/>
      <c r="DG33" s="636"/>
      <c r="DH33" s="636"/>
      <c r="DI33" s="636"/>
      <c r="DJ33" s="636"/>
      <c r="DK33" s="637"/>
      <c r="DL33" s="633">
        <v>4327567</v>
      </c>
      <c r="DM33" s="636"/>
      <c r="DN33" s="636"/>
      <c r="DO33" s="636"/>
      <c r="DP33" s="636"/>
      <c r="DQ33" s="636"/>
      <c r="DR33" s="636"/>
      <c r="DS33" s="636"/>
      <c r="DT33" s="636"/>
      <c r="DU33" s="636"/>
      <c r="DV33" s="637"/>
      <c r="DW33" s="630">
        <v>47</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1102879</v>
      </c>
      <c r="S34" s="628"/>
      <c r="T34" s="628"/>
      <c r="U34" s="628"/>
      <c r="V34" s="628"/>
      <c r="W34" s="628"/>
      <c r="X34" s="628"/>
      <c r="Y34" s="629"/>
      <c r="Z34" s="663">
        <v>6.6</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2123317</v>
      </c>
      <c r="CS34" s="628"/>
      <c r="CT34" s="628"/>
      <c r="CU34" s="628"/>
      <c r="CV34" s="628"/>
      <c r="CW34" s="628"/>
      <c r="CX34" s="628"/>
      <c r="CY34" s="629"/>
      <c r="CZ34" s="630">
        <v>13.6</v>
      </c>
      <c r="DA34" s="638"/>
      <c r="DB34" s="638"/>
      <c r="DC34" s="639"/>
      <c r="DD34" s="633">
        <v>1485922</v>
      </c>
      <c r="DE34" s="628"/>
      <c r="DF34" s="628"/>
      <c r="DG34" s="628"/>
      <c r="DH34" s="628"/>
      <c r="DI34" s="628"/>
      <c r="DJ34" s="628"/>
      <c r="DK34" s="629"/>
      <c r="DL34" s="633">
        <v>1463367</v>
      </c>
      <c r="DM34" s="628"/>
      <c r="DN34" s="628"/>
      <c r="DO34" s="628"/>
      <c r="DP34" s="628"/>
      <c r="DQ34" s="628"/>
      <c r="DR34" s="628"/>
      <c r="DS34" s="628"/>
      <c r="DT34" s="628"/>
      <c r="DU34" s="628"/>
      <c r="DV34" s="629"/>
      <c r="DW34" s="630">
        <v>15.9</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856215</v>
      </c>
      <c r="S35" s="628"/>
      <c r="T35" s="628"/>
      <c r="U35" s="628"/>
      <c r="V35" s="628"/>
      <c r="W35" s="628"/>
      <c r="X35" s="628"/>
      <c r="Y35" s="629"/>
      <c r="Z35" s="663">
        <v>5.2</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376039</v>
      </c>
      <c r="CS35" s="636"/>
      <c r="CT35" s="636"/>
      <c r="CU35" s="636"/>
      <c r="CV35" s="636"/>
      <c r="CW35" s="636"/>
      <c r="CX35" s="636"/>
      <c r="CY35" s="637"/>
      <c r="CZ35" s="630">
        <v>2.4</v>
      </c>
      <c r="DA35" s="638"/>
      <c r="DB35" s="638"/>
      <c r="DC35" s="639"/>
      <c r="DD35" s="633">
        <v>322972</v>
      </c>
      <c r="DE35" s="636"/>
      <c r="DF35" s="636"/>
      <c r="DG35" s="636"/>
      <c r="DH35" s="636"/>
      <c r="DI35" s="636"/>
      <c r="DJ35" s="636"/>
      <c r="DK35" s="637"/>
      <c r="DL35" s="633">
        <v>322972</v>
      </c>
      <c r="DM35" s="636"/>
      <c r="DN35" s="636"/>
      <c r="DO35" s="636"/>
      <c r="DP35" s="636"/>
      <c r="DQ35" s="636"/>
      <c r="DR35" s="636"/>
      <c r="DS35" s="636"/>
      <c r="DT35" s="636"/>
      <c r="DU35" s="636"/>
      <c r="DV35" s="637"/>
      <c r="DW35" s="630">
        <v>3.5</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570824</v>
      </c>
      <c r="S36" s="628"/>
      <c r="T36" s="628"/>
      <c r="U36" s="628"/>
      <c r="V36" s="628"/>
      <c r="W36" s="628"/>
      <c r="X36" s="628"/>
      <c r="Y36" s="629"/>
      <c r="Z36" s="663">
        <v>3.4</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1860017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72156</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2477752</v>
      </c>
      <c r="CS36" s="628"/>
      <c r="CT36" s="628"/>
      <c r="CU36" s="628"/>
      <c r="CV36" s="628"/>
      <c r="CW36" s="628"/>
      <c r="CX36" s="628"/>
      <c r="CY36" s="629"/>
      <c r="CZ36" s="630">
        <v>15.9</v>
      </c>
      <c r="DA36" s="638"/>
      <c r="DB36" s="638"/>
      <c r="DC36" s="639"/>
      <c r="DD36" s="633">
        <v>1328262</v>
      </c>
      <c r="DE36" s="628"/>
      <c r="DF36" s="628"/>
      <c r="DG36" s="628"/>
      <c r="DH36" s="628"/>
      <c r="DI36" s="628"/>
      <c r="DJ36" s="628"/>
      <c r="DK36" s="629"/>
      <c r="DL36" s="633">
        <v>1219395</v>
      </c>
      <c r="DM36" s="628"/>
      <c r="DN36" s="628"/>
      <c r="DO36" s="628"/>
      <c r="DP36" s="628"/>
      <c r="DQ36" s="628"/>
      <c r="DR36" s="628"/>
      <c r="DS36" s="628"/>
      <c r="DT36" s="628"/>
      <c r="DU36" s="628"/>
      <c r="DV36" s="629"/>
      <c r="DW36" s="630">
        <v>13.2</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650306</v>
      </c>
      <c r="S37" s="628"/>
      <c r="T37" s="628"/>
      <c r="U37" s="628"/>
      <c r="V37" s="628"/>
      <c r="W37" s="628"/>
      <c r="X37" s="628"/>
      <c r="Y37" s="629"/>
      <c r="Z37" s="663">
        <v>3.9</v>
      </c>
      <c r="AA37" s="663"/>
      <c r="AB37" s="663"/>
      <c r="AC37" s="663"/>
      <c r="AD37" s="664">
        <v>1097</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471173</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55789</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887095</v>
      </c>
      <c r="CS37" s="636"/>
      <c r="CT37" s="636"/>
      <c r="CU37" s="636"/>
      <c r="CV37" s="636"/>
      <c r="CW37" s="636"/>
      <c r="CX37" s="636"/>
      <c r="CY37" s="637"/>
      <c r="CZ37" s="630">
        <v>5.7</v>
      </c>
      <c r="DA37" s="638"/>
      <c r="DB37" s="638"/>
      <c r="DC37" s="639"/>
      <c r="DD37" s="633">
        <v>880284</v>
      </c>
      <c r="DE37" s="636"/>
      <c r="DF37" s="636"/>
      <c r="DG37" s="636"/>
      <c r="DH37" s="636"/>
      <c r="DI37" s="636"/>
      <c r="DJ37" s="636"/>
      <c r="DK37" s="637"/>
      <c r="DL37" s="633">
        <v>873085</v>
      </c>
      <c r="DM37" s="636"/>
      <c r="DN37" s="636"/>
      <c r="DO37" s="636"/>
      <c r="DP37" s="636"/>
      <c r="DQ37" s="636"/>
      <c r="DR37" s="636"/>
      <c r="DS37" s="636"/>
      <c r="DT37" s="636"/>
      <c r="DU37" s="636"/>
      <c r="DV37" s="637"/>
      <c r="DW37" s="630">
        <v>9.5</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1411300</v>
      </c>
      <c r="S38" s="628"/>
      <c r="T38" s="628"/>
      <c r="U38" s="628"/>
      <c r="V38" s="628"/>
      <c r="W38" s="628"/>
      <c r="X38" s="628"/>
      <c r="Y38" s="629"/>
      <c r="Z38" s="663">
        <v>8.5</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302069</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2800</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1557948</v>
      </c>
      <c r="CS38" s="628"/>
      <c r="CT38" s="628"/>
      <c r="CU38" s="628"/>
      <c r="CV38" s="628"/>
      <c r="CW38" s="628"/>
      <c r="CX38" s="628"/>
      <c r="CY38" s="629"/>
      <c r="CZ38" s="630">
        <v>10</v>
      </c>
      <c r="DA38" s="638"/>
      <c r="DB38" s="638"/>
      <c r="DC38" s="639"/>
      <c r="DD38" s="633">
        <v>1378923</v>
      </c>
      <c r="DE38" s="628"/>
      <c r="DF38" s="628"/>
      <c r="DG38" s="628"/>
      <c r="DH38" s="628"/>
      <c r="DI38" s="628"/>
      <c r="DJ38" s="628"/>
      <c r="DK38" s="629"/>
      <c r="DL38" s="633">
        <v>1321833</v>
      </c>
      <c r="DM38" s="628"/>
      <c r="DN38" s="628"/>
      <c r="DO38" s="628"/>
      <c r="DP38" s="628"/>
      <c r="DQ38" s="628"/>
      <c r="DR38" s="628"/>
      <c r="DS38" s="628"/>
      <c r="DT38" s="628"/>
      <c r="DU38" s="628"/>
      <c r="DV38" s="629"/>
      <c r="DW38" s="630">
        <v>14.4</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4308</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896931</v>
      </c>
      <c r="CS39" s="636"/>
      <c r="CT39" s="636"/>
      <c r="CU39" s="636"/>
      <c r="CV39" s="636"/>
      <c r="CW39" s="636"/>
      <c r="CX39" s="636"/>
      <c r="CY39" s="637"/>
      <c r="CZ39" s="630">
        <v>5.8</v>
      </c>
      <c r="DA39" s="638"/>
      <c r="DB39" s="638"/>
      <c r="DC39" s="639"/>
      <c r="DD39" s="633">
        <v>67904</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53600</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91</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16000</v>
      </c>
      <c r="CS40" s="628"/>
      <c r="CT40" s="628"/>
      <c r="CU40" s="628"/>
      <c r="CV40" s="628"/>
      <c r="CW40" s="628"/>
      <c r="CX40" s="628"/>
      <c r="CY40" s="629"/>
      <c r="CZ40" s="630">
        <v>0.1</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16592297</v>
      </c>
      <c r="S41" s="649"/>
      <c r="T41" s="649"/>
      <c r="U41" s="649"/>
      <c r="V41" s="649"/>
      <c r="W41" s="649"/>
      <c r="X41" s="649"/>
      <c r="Y41" s="653"/>
      <c r="Z41" s="654">
        <v>100</v>
      </c>
      <c r="AA41" s="654"/>
      <c r="AB41" s="654"/>
      <c r="AC41" s="654"/>
      <c r="AD41" s="655">
        <v>9151530</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170270</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916505</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338</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2893485</v>
      </c>
      <c r="CS42" s="636"/>
      <c r="CT42" s="636"/>
      <c r="CU42" s="636"/>
      <c r="CV42" s="636"/>
      <c r="CW42" s="636"/>
      <c r="CX42" s="636"/>
      <c r="CY42" s="637"/>
      <c r="CZ42" s="630">
        <v>18.600000000000001</v>
      </c>
      <c r="DA42" s="638"/>
      <c r="DB42" s="638"/>
      <c r="DC42" s="639"/>
      <c r="DD42" s="633">
        <v>680665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v>53365</v>
      </c>
      <c r="CS43" s="636"/>
      <c r="CT43" s="636"/>
      <c r="CU43" s="636"/>
      <c r="CV43" s="636"/>
      <c r="CW43" s="636"/>
      <c r="CX43" s="636"/>
      <c r="CY43" s="637"/>
      <c r="CZ43" s="630">
        <v>0.3</v>
      </c>
      <c r="DA43" s="638"/>
      <c r="DB43" s="638"/>
      <c r="DC43" s="639"/>
      <c r="DD43" s="633">
        <v>53365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2878560</v>
      </c>
      <c r="CS44" s="628"/>
      <c r="CT44" s="628"/>
      <c r="CU44" s="628"/>
      <c r="CV44" s="628"/>
      <c r="CW44" s="628"/>
      <c r="CX44" s="628"/>
      <c r="CY44" s="629"/>
      <c r="CZ44" s="630">
        <v>18.5</v>
      </c>
      <c r="DA44" s="631"/>
      <c r="DB44" s="631"/>
      <c r="DC44" s="632"/>
      <c r="DD44" s="633">
        <v>667231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1303111</v>
      </c>
      <c r="CS45" s="636"/>
      <c r="CT45" s="636"/>
      <c r="CU45" s="636"/>
      <c r="CV45" s="636"/>
      <c r="CW45" s="636"/>
      <c r="CX45" s="636"/>
      <c r="CY45" s="637"/>
      <c r="CZ45" s="630">
        <v>8.4</v>
      </c>
      <c r="DA45" s="638"/>
      <c r="DB45" s="638"/>
      <c r="DC45" s="639"/>
      <c r="DD45" s="633">
        <v>223142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1536172</v>
      </c>
      <c r="CS46" s="628"/>
      <c r="CT46" s="628"/>
      <c r="CU46" s="628"/>
      <c r="CV46" s="628"/>
      <c r="CW46" s="628"/>
      <c r="CX46" s="628"/>
      <c r="CY46" s="629"/>
      <c r="CZ46" s="630">
        <v>9.9</v>
      </c>
      <c r="DA46" s="631"/>
      <c r="DB46" s="631"/>
      <c r="DC46" s="632"/>
      <c r="DD46" s="633">
        <v>415328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14925</v>
      </c>
      <c r="CS47" s="636"/>
      <c r="CT47" s="636"/>
      <c r="CU47" s="636"/>
      <c r="CV47" s="636"/>
      <c r="CW47" s="636"/>
      <c r="CX47" s="636"/>
      <c r="CY47" s="637"/>
      <c r="CZ47" s="630">
        <v>0.1</v>
      </c>
      <c r="DA47" s="638"/>
      <c r="DB47" s="638"/>
      <c r="DC47" s="639"/>
      <c r="DD47" s="633">
        <v>13434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15586016</v>
      </c>
      <c r="CS49" s="612"/>
      <c r="CT49" s="612"/>
      <c r="CU49" s="612"/>
      <c r="CV49" s="612"/>
      <c r="CW49" s="612"/>
      <c r="CX49" s="612"/>
      <c r="CY49" s="613"/>
      <c r="CZ49" s="614">
        <v>100</v>
      </c>
      <c r="DA49" s="615"/>
      <c r="DB49" s="615"/>
      <c r="DC49" s="616"/>
      <c r="DD49" s="617">
        <v>9471757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Y8rEBdu5X86Lm2LWxOcM8gRIFSJ18G9iMWzwqFMnClEaQAn3gLpxyYIBC/GqU2uGg4Fwi8yzD4GtXg0Y9uA==" saltValue="5iNkmbYNrMKXt1JXjf/i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59055118110236227"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v>16592</v>
      </c>
      <c r="R7" s="1088"/>
      <c r="S7" s="1088"/>
      <c r="T7" s="1088"/>
      <c r="U7" s="1088"/>
      <c r="V7" s="1088">
        <v>15586</v>
      </c>
      <c r="W7" s="1088"/>
      <c r="X7" s="1088"/>
      <c r="Y7" s="1088"/>
      <c r="Z7" s="1088"/>
      <c r="AA7" s="1088">
        <v>1006</v>
      </c>
      <c r="AB7" s="1088"/>
      <c r="AC7" s="1088"/>
      <c r="AD7" s="1088"/>
      <c r="AE7" s="1089"/>
      <c r="AF7" s="1090">
        <v>518</v>
      </c>
      <c r="AG7" s="1091"/>
      <c r="AH7" s="1091"/>
      <c r="AI7" s="1091"/>
      <c r="AJ7" s="1092"/>
      <c r="AK7" s="1093">
        <v>856</v>
      </c>
      <c r="AL7" s="1094"/>
      <c r="AM7" s="1094"/>
      <c r="AN7" s="1094"/>
      <c r="AO7" s="1094"/>
      <c r="AP7" s="1094">
        <v>8678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554</v>
      </c>
      <c r="BT7" s="1098"/>
      <c r="BU7" s="1098"/>
      <c r="BV7" s="1098"/>
      <c r="BW7" s="1098"/>
      <c r="BX7" s="1098"/>
      <c r="BY7" s="1098"/>
      <c r="BZ7" s="1098"/>
      <c r="CA7" s="1098"/>
      <c r="CB7" s="1098"/>
      <c r="CC7" s="1098"/>
      <c r="CD7" s="1098"/>
      <c r="CE7" s="1098"/>
      <c r="CF7" s="1098"/>
      <c r="CG7" s="1099"/>
      <c r="CH7" s="1084">
        <v>4</v>
      </c>
      <c r="CI7" s="1085"/>
      <c r="CJ7" s="1085"/>
      <c r="CK7" s="1085"/>
      <c r="CL7" s="1086"/>
      <c r="CM7" s="1084">
        <v>8</v>
      </c>
      <c r="CN7" s="1085"/>
      <c r="CO7" s="1085"/>
      <c r="CP7" s="1085"/>
      <c r="CQ7" s="1086"/>
      <c r="CR7" s="1084">
        <v>9</v>
      </c>
      <c r="CS7" s="1085"/>
      <c r="CT7" s="1085"/>
      <c r="CU7" s="1085"/>
      <c r="CV7" s="1086"/>
      <c r="CW7" s="1084" t="s">
        <v>547</v>
      </c>
      <c r="CX7" s="1085"/>
      <c r="CY7" s="1085"/>
      <c r="CZ7" s="1085"/>
      <c r="DA7" s="1086"/>
      <c r="DB7" s="1084" t="s">
        <v>547</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3</v>
      </c>
      <c r="CI8" s="990"/>
      <c r="CJ8" s="990"/>
      <c r="CK8" s="990"/>
      <c r="CL8" s="991"/>
      <c r="CM8" s="989">
        <v>117</v>
      </c>
      <c r="CN8" s="990"/>
      <c r="CO8" s="990"/>
      <c r="CP8" s="990"/>
      <c r="CQ8" s="991"/>
      <c r="CR8" s="989">
        <v>9</v>
      </c>
      <c r="CS8" s="990"/>
      <c r="CT8" s="990"/>
      <c r="CU8" s="990"/>
      <c r="CV8" s="991"/>
      <c r="CW8" s="989" t="s">
        <v>547</v>
      </c>
      <c r="CX8" s="990"/>
      <c r="CY8" s="990"/>
      <c r="CZ8" s="990"/>
      <c r="DA8" s="991"/>
      <c r="DB8" s="989" t="s">
        <v>547</v>
      </c>
      <c r="DC8" s="990"/>
      <c r="DD8" s="990"/>
      <c r="DE8" s="990"/>
      <c r="DF8" s="991"/>
      <c r="DG8" s="989" t="s">
        <v>547</v>
      </c>
      <c r="DH8" s="990"/>
      <c r="DI8" s="990"/>
      <c r="DJ8" s="990"/>
      <c r="DK8" s="991"/>
      <c r="DL8" s="989" t="s">
        <v>547</v>
      </c>
      <c r="DM8" s="990"/>
      <c r="DN8" s="990"/>
      <c r="DO8" s="990"/>
      <c r="DP8" s="991"/>
      <c r="DQ8" s="989" t="s">
        <v>547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-6</v>
      </c>
      <c r="CI9" s="990"/>
      <c r="CJ9" s="990"/>
      <c r="CK9" s="990"/>
      <c r="CL9" s="991"/>
      <c r="CM9" s="989">
        <v>12</v>
      </c>
      <c r="CN9" s="990"/>
      <c r="CO9" s="990"/>
      <c r="CP9" s="990"/>
      <c r="CQ9" s="991"/>
      <c r="CR9" s="989">
        <v>25</v>
      </c>
      <c r="CS9" s="990"/>
      <c r="CT9" s="990"/>
      <c r="CU9" s="990"/>
      <c r="CV9" s="991"/>
      <c r="CW9" s="989" t="s">
        <v>547</v>
      </c>
      <c r="CX9" s="990"/>
      <c r="CY9" s="990"/>
      <c r="CZ9" s="990"/>
      <c r="DA9" s="991"/>
      <c r="DB9" s="989" t="s">
        <v>547</v>
      </c>
      <c r="DC9" s="990"/>
      <c r="DD9" s="990"/>
      <c r="DE9" s="990"/>
      <c r="DF9" s="991"/>
      <c r="DG9" s="989" t="s">
        <v>547</v>
      </c>
      <c r="DH9" s="990"/>
      <c r="DI9" s="990"/>
      <c r="DJ9" s="990"/>
      <c r="DK9" s="991"/>
      <c r="DL9" s="989" t="s">
        <v>547</v>
      </c>
      <c r="DM9" s="990"/>
      <c r="DN9" s="990"/>
      <c r="DO9" s="990"/>
      <c r="DP9" s="991"/>
      <c r="DQ9" s="989" t="s">
        <v>547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558</v>
      </c>
      <c r="BS10" s="992" t="s">
        <v>557</v>
      </c>
      <c r="BT10" s="993"/>
      <c r="BU10" s="993"/>
      <c r="BV10" s="993"/>
      <c r="BW10" s="993"/>
      <c r="BX10" s="993"/>
      <c r="BY10" s="993"/>
      <c r="BZ10" s="993"/>
      <c r="CA10" s="993"/>
      <c r="CB10" s="993"/>
      <c r="CC10" s="993"/>
      <c r="CD10" s="993"/>
      <c r="CE10" s="993"/>
      <c r="CF10" s="993"/>
      <c r="CG10" s="1014"/>
      <c r="CH10" s="989">
        <v>0</v>
      </c>
      <c r="CI10" s="990"/>
      <c r="CJ10" s="990"/>
      <c r="CK10" s="990"/>
      <c r="CL10" s="991"/>
      <c r="CM10" s="989">
        <v>43</v>
      </c>
      <c r="CN10" s="990"/>
      <c r="CO10" s="990"/>
      <c r="CP10" s="990"/>
      <c r="CQ10" s="991"/>
      <c r="CR10" s="989">
        <v>5</v>
      </c>
      <c r="CS10" s="990"/>
      <c r="CT10" s="990"/>
      <c r="CU10" s="990"/>
      <c r="CV10" s="991"/>
      <c r="CW10" s="989">
        <v>1</v>
      </c>
      <c r="CX10" s="990"/>
      <c r="CY10" s="990"/>
      <c r="CZ10" s="990"/>
      <c r="DA10" s="991"/>
      <c r="DB10" s="989" t="s">
        <v>547</v>
      </c>
      <c r="DC10" s="990"/>
      <c r="DD10" s="990"/>
      <c r="DE10" s="990"/>
      <c r="DF10" s="991"/>
      <c r="DG10" s="989">
        <v>43</v>
      </c>
      <c r="DH10" s="990"/>
      <c r="DI10" s="990"/>
      <c r="DJ10" s="990"/>
      <c r="DK10" s="991"/>
      <c r="DL10" s="989" t="s">
        <v>547</v>
      </c>
      <c r="DM10" s="990"/>
      <c r="DN10" s="990"/>
      <c r="DO10" s="990"/>
      <c r="DP10" s="991"/>
      <c r="DQ10" s="989" t="s">
        <v>547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16592</v>
      </c>
      <c r="R23" s="1061"/>
      <c r="S23" s="1061"/>
      <c r="T23" s="1061"/>
      <c r="U23" s="1061"/>
      <c r="V23" s="1061">
        <v>15586</v>
      </c>
      <c r="W23" s="1061"/>
      <c r="X23" s="1061"/>
      <c r="Y23" s="1061"/>
      <c r="Z23" s="1061"/>
      <c r="AA23" s="1061">
        <v>1006</v>
      </c>
      <c r="AB23" s="1061"/>
      <c r="AC23" s="1061"/>
      <c r="AD23" s="1061"/>
      <c r="AE23" s="1068"/>
      <c r="AF23" s="1069">
        <v>518</v>
      </c>
      <c r="AG23" s="1061"/>
      <c r="AH23" s="1061"/>
      <c r="AI23" s="1061"/>
      <c r="AJ23" s="1070"/>
      <c r="AK23" s="1071"/>
      <c r="AL23" s="1072"/>
      <c r="AM23" s="1072"/>
      <c r="AN23" s="1072"/>
      <c r="AO23" s="1072"/>
      <c r="AP23" s="1061">
        <v>8678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2219</v>
      </c>
      <c r="R28" s="1051"/>
      <c r="S28" s="1051"/>
      <c r="T28" s="1051"/>
      <c r="U28" s="1051"/>
      <c r="V28" s="1051">
        <v>2147</v>
      </c>
      <c r="W28" s="1051"/>
      <c r="X28" s="1051"/>
      <c r="Y28" s="1051"/>
      <c r="Z28" s="1051"/>
      <c r="AA28" s="1051">
        <v>72</v>
      </c>
      <c r="AB28" s="1051"/>
      <c r="AC28" s="1051"/>
      <c r="AD28" s="1051"/>
      <c r="AE28" s="1052"/>
      <c r="AF28" s="1053">
        <v>72</v>
      </c>
      <c r="AG28" s="1051"/>
      <c r="AH28" s="1051"/>
      <c r="AI28" s="1051"/>
      <c r="AJ28" s="1054"/>
      <c r="AK28" s="1042">
        <v>143</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2905</v>
      </c>
      <c r="R29" s="1039"/>
      <c r="S29" s="1039"/>
      <c r="T29" s="1039"/>
      <c r="U29" s="1039"/>
      <c r="V29" s="1039">
        <v>2787</v>
      </c>
      <c r="W29" s="1039"/>
      <c r="X29" s="1039"/>
      <c r="Y29" s="1039"/>
      <c r="Z29" s="1039"/>
      <c r="AA29" s="1039">
        <v>118</v>
      </c>
      <c r="AB29" s="1039"/>
      <c r="AC29" s="1039"/>
      <c r="AD29" s="1039"/>
      <c r="AE29" s="1040"/>
      <c r="AF29" s="1035">
        <v>118</v>
      </c>
      <c r="AG29" s="1036"/>
      <c r="AH29" s="1036"/>
      <c r="AI29" s="1036"/>
      <c r="AJ29" s="1037"/>
      <c r="AK29" s="980">
        <v>394</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342</v>
      </c>
      <c r="R30" s="1039"/>
      <c r="S30" s="1039"/>
      <c r="T30" s="1039"/>
      <c r="U30" s="1039"/>
      <c r="V30" s="1039">
        <v>317</v>
      </c>
      <c r="W30" s="1039"/>
      <c r="X30" s="1039"/>
      <c r="Y30" s="1039"/>
      <c r="Z30" s="1039"/>
      <c r="AA30" s="1039">
        <v>25</v>
      </c>
      <c r="AB30" s="1039"/>
      <c r="AC30" s="1039"/>
      <c r="AD30" s="1039"/>
      <c r="AE30" s="1040"/>
      <c r="AF30" s="1035">
        <v>25</v>
      </c>
      <c r="AG30" s="1036"/>
      <c r="AH30" s="1036"/>
      <c r="AI30" s="1036"/>
      <c r="AJ30" s="1037"/>
      <c r="AK30" s="980">
        <v>95</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363</v>
      </c>
      <c r="R31" s="1039"/>
      <c r="S31" s="1039"/>
      <c r="T31" s="1039"/>
      <c r="U31" s="1039"/>
      <c r="V31" s="1039">
        <v>327</v>
      </c>
      <c r="W31" s="1039"/>
      <c r="X31" s="1039"/>
      <c r="Y31" s="1039"/>
      <c r="Z31" s="1039"/>
      <c r="AA31" s="1039">
        <v>36</v>
      </c>
      <c r="AB31" s="1039"/>
      <c r="AC31" s="1039"/>
      <c r="AD31" s="1039"/>
      <c r="AE31" s="1040"/>
      <c r="AF31" s="1035">
        <v>750</v>
      </c>
      <c r="AG31" s="1036"/>
      <c r="AH31" s="1036"/>
      <c r="AI31" s="1036"/>
      <c r="AJ31" s="1037"/>
      <c r="AK31" s="980">
        <v>302</v>
      </c>
      <c r="AL31" s="971"/>
      <c r="AM31" s="971"/>
      <c r="AN31" s="971"/>
      <c r="AO31" s="971"/>
      <c r="AP31" s="971">
        <v>697</v>
      </c>
      <c r="AQ31" s="971"/>
      <c r="AR31" s="971"/>
      <c r="AS31" s="971"/>
      <c r="AT31" s="971"/>
      <c r="AU31" s="971">
        <v>385</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865</v>
      </c>
      <c r="R32" s="1039"/>
      <c r="S32" s="1039"/>
      <c r="T32" s="1039"/>
      <c r="U32" s="1039"/>
      <c r="V32" s="1039">
        <v>816</v>
      </c>
      <c r="W32" s="1039"/>
      <c r="X32" s="1039"/>
      <c r="Y32" s="1039"/>
      <c r="Z32" s="1039"/>
      <c r="AA32" s="1039">
        <v>49</v>
      </c>
      <c r="AB32" s="1039"/>
      <c r="AC32" s="1039"/>
      <c r="AD32" s="1039"/>
      <c r="AE32" s="1040"/>
      <c r="AF32" s="1035">
        <v>49</v>
      </c>
      <c r="AG32" s="1036"/>
      <c r="AH32" s="1036"/>
      <c r="AI32" s="1036"/>
      <c r="AJ32" s="1037"/>
      <c r="AK32" s="980">
        <v>471</v>
      </c>
      <c r="AL32" s="971"/>
      <c r="AM32" s="971"/>
      <c r="AN32" s="971"/>
      <c r="AO32" s="971"/>
      <c r="AP32" s="971">
        <v>2657</v>
      </c>
      <c r="AQ32" s="971"/>
      <c r="AR32" s="971"/>
      <c r="AS32" s="971"/>
      <c r="AT32" s="971"/>
      <c r="AU32" s="971">
        <v>2511</v>
      </c>
      <c r="AV32" s="971"/>
      <c r="AW32" s="971"/>
      <c r="AX32" s="971"/>
      <c r="AY32" s="971"/>
      <c r="AZ32" s="1041" t="s">
        <v>547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1014</v>
      </c>
      <c r="AG63" s="959"/>
      <c r="AH63" s="959"/>
      <c r="AI63" s="959"/>
      <c r="AJ63" s="1022"/>
      <c r="AK63" s="1023"/>
      <c r="AL63" s="963"/>
      <c r="AM63" s="963"/>
      <c r="AN63" s="963"/>
      <c r="AO63" s="963"/>
      <c r="AP63" s="959">
        <v>3354</v>
      </c>
      <c r="AQ63" s="959"/>
      <c r="AR63" s="959"/>
      <c r="AS63" s="959"/>
      <c r="AT63" s="959"/>
      <c r="AU63" s="959">
        <v>2896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767</v>
      </c>
      <c r="R68" s="982"/>
      <c r="S68" s="982"/>
      <c r="T68" s="982"/>
      <c r="U68" s="982"/>
      <c r="V68" s="982">
        <v>623</v>
      </c>
      <c r="W68" s="982"/>
      <c r="X68" s="982"/>
      <c r="Y68" s="982"/>
      <c r="Z68" s="982"/>
      <c r="AA68" s="982">
        <v>144</v>
      </c>
      <c r="AB68" s="982"/>
      <c r="AC68" s="982"/>
      <c r="AD68" s="982"/>
      <c r="AE68" s="982"/>
      <c r="AF68" s="982">
        <v>144</v>
      </c>
      <c r="AG68" s="982"/>
      <c r="AH68" s="982"/>
      <c r="AI68" s="982"/>
      <c r="AJ68" s="982"/>
      <c r="AK68" s="982" t="s">
        <v>547</v>
      </c>
      <c r="AL68" s="982"/>
      <c r="AM68" s="982"/>
      <c r="AN68" s="982"/>
      <c r="AO68" s="982"/>
      <c r="AP68" s="982">
        <v>71</v>
      </c>
      <c r="AQ68" s="982"/>
      <c r="AR68" s="982"/>
      <c r="AS68" s="982"/>
      <c r="AT68" s="982"/>
      <c r="AU68" s="982">
        <v>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2186</v>
      </c>
      <c r="R69" s="971"/>
      <c r="S69" s="971"/>
      <c r="T69" s="971"/>
      <c r="U69" s="971"/>
      <c r="V69" s="971">
        <v>2151</v>
      </c>
      <c r="W69" s="971"/>
      <c r="X69" s="971"/>
      <c r="Y69" s="971"/>
      <c r="Z69" s="971"/>
      <c r="AA69" s="971">
        <v>35</v>
      </c>
      <c r="AB69" s="971"/>
      <c r="AC69" s="971"/>
      <c r="AD69" s="971"/>
      <c r="AE69" s="971"/>
      <c r="AF69" s="971">
        <v>35</v>
      </c>
      <c r="AG69" s="971"/>
      <c r="AH69" s="971"/>
      <c r="AI69" s="971"/>
      <c r="AJ69" s="971"/>
      <c r="AK69" s="971">
        <v>112</v>
      </c>
      <c r="AL69" s="971"/>
      <c r="AM69" s="971"/>
      <c r="AN69" s="971"/>
      <c r="AO69" s="971"/>
      <c r="AP69" s="971">
        <v>861</v>
      </c>
      <c r="AQ69" s="971"/>
      <c r="AR69" s="971"/>
      <c r="AS69" s="971"/>
      <c r="AT69" s="971"/>
      <c r="AU69" s="971">
        <v>189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176</v>
      </c>
      <c r="R70" s="971"/>
      <c r="S70" s="971"/>
      <c r="T70" s="971"/>
      <c r="U70" s="971"/>
      <c r="V70" s="971">
        <v>142</v>
      </c>
      <c r="W70" s="971"/>
      <c r="X70" s="971"/>
      <c r="Y70" s="971"/>
      <c r="Z70" s="971"/>
      <c r="AA70" s="971">
        <v>34</v>
      </c>
      <c r="AB70" s="971"/>
      <c r="AC70" s="971"/>
      <c r="AD70" s="971"/>
      <c r="AE70" s="971"/>
      <c r="AF70" s="971">
        <v>34</v>
      </c>
      <c r="AG70" s="971"/>
      <c r="AH70" s="971"/>
      <c r="AI70" s="971"/>
      <c r="AJ70" s="971"/>
      <c r="AK70" s="971">
        <v>19</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4233</v>
      </c>
      <c r="R71" s="971"/>
      <c r="S71" s="971"/>
      <c r="T71" s="971"/>
      <c r="U71" s="971"/>
      <c r="V71" s="971">
        <v>3819</v>
      </c>
      <c r="W71" s="971"/>
      <c r="X71" s="971"/>
      <c r="Y71" s="971"/>
      <c r="Z71" s="971"/>
      <c r="AA71" s="971">
        <v>414</v>
      </c>
      <c r="AB71" s="971"/>
      <c r="AC71" s="971"/>
      <c r="AD71" s="971"/>
      <c r="AE71" s="971"/>
      <c r="AF71" s="971">
        <v>414</v>
      </c>
      <c r="AG71" s="971"/>
      <c r="AH71" s="971"/>
      <c r="AI71" s="971"/>
      <c r="AJ71" s="971"/>
      <c r="AK71" s="971">
        <v>2</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141</v>
      </c>
      <c r="R72" s="971"/>
      <c r="S72" s="971"/>
      <c r="T72" s="971"/>
      <c r="U72" s="971"/>
      <c r="V72" s="971">
        <v>131</v>
      </c>
      <c r="W72" s="971"/>
      <c r="X72" s="971"/>
      <c r="Y72" s="971"/>
      <c r="Z72" s="971"/>
      <c r="AA72" s="971">
        <v>10</v>
      </c>
      <c r="AB72" s="971"/>
      <c r="AC72" s="971"/>
      <c r="AD72" s="971"/>
      <c r="AE72" s="971"/>
      <c r="AF72" s="971">
        <v>10</v>
      </c>
      <c r="AG72" s="971"/>
      <c r="AH72" s="971"/>
      <c r="AI72" s="971"/>
      <c r="AJ72" s="971"/>
      <c r="AK72" s="971">
        <v>50</v>
      </c>
      <c r="AL72" s="971"/>
      <c r="AM72" s="971"/>
      <c r="AN72" s="971"/>
      <c r="AO72" s="971"/>
      <c r="AP72" s="971" t="s">
        <v>547</v>
      </c>
      <c r="AQ72" s="971"/>
      <c r="AR72" s="971"/>
      <c r="AS72" s="971"/>
      <c r="AT72" s="971"/>
      <c r="AU72" s="971" t="s">
        <v>547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265484</v>
      </c>
      <c r="R73" s="971"/>
      <c r="S73" s="971"/>
      <c r="T73" s="971"/>
      <c r="U73" s="971"/>
      <c r="V73" s="971">
        <v>260529</v>
      </c>
      <c r="W73" s="971"/>
      <c r="X73" s="971"/>
      <c r="Y73" s="971"/>
      <c r="Z73" s="971"/>
      <c r="AA73" s="971">
        <v>4955</v>
      </c>
      <c r="AB73" s="971"/>
      <c r="AC73" s="971"/>
      <c r="AD73" s="971"/>
      <c r="AE73" s="971"/>
      <c r="AF73" s="971">
        <v>4502</v>
      </c>
      <c r="AG73" s="971"/>
      <c r="AH73" s="971"/>
      <c r="AI73" s="971"/>
      <c r="AJ73" s="971"/>
      <c r="AK73" s="971">
        <v>2205</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5139</v>
      </c>
      <c r="AG88" s="959"/>
      <c r="AH88" s="959"/>
      <c r="AI88" s="959"/>
      <c r="AJ88" s="959"/>
      <c r="AK88" s="963"/>
      <c r="AL88" s="963"/>
      <c r="AM88" s="963"/>
      <c r="AN88" s="963"/>
      <c r="AO88" s="963"/>
      <c r="AP88" s="959">
        <v>932</v>
      </c>
      <c r="AQ88" s="959"/>
      <c r="AR88" s="959"/>
      <c r="AS88" s="959"/>
      <c r="AT88" s="959"/>
      <c r="AU88" s="959">
        <v>260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47</v>
      </c>
      <c r="CS102" s="953"/>
      <c r="CT102" s="953"/>
      <c r="CU102" s="953"/>
      <c r="CV102" s="954"/>
      <c r="CW102" s="952">
        <v>1</v>
      </c>
      <c r="CX102" s="953"/>
      <c r="CY102" s="953"/>
      <c r="CZ102" s="953"/>
      <c r="DA102" s="954"/>
      <c r="DB102" s="952" t="s">
        <v>547</v>
      </c>
      <c r="DC102" s="953"/>
      <c r="DD102" s="953"/>
      <c r="DE102" s="953"/>
      <c r="DF102" s="954"/>
      <c r="DG102" s="952">
        <v>43</v>
      </c>
      <c r="DH102" s="953"/>
      <c r="DI102" s="953"/>
      <c r="DJ102" s="953"/>
      <c r="DK102" s="954"/>
      <c r="DL102" s="952" t="s">
        <v>547</v>
      </c>
      <c r="DM102" s="953"/>
      <c r="DN102" s="953"/>
      <c r="DO102" s="953"/>
      <c r="DP102" s="954"/>
      <c r="DQ102" s="952" t="s">
        <v>547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2019177</v>
      </c>
      <c r="AB110" s="889"/>
      <c r="AC110" s="889"/>
      <c r="AD110" s="889"/>
      <c r="AE110" s="890"/>
      <c r="AF110" s="891">
        <v>2003442</v>
      </c>
      <c r="AG110" s="889"/>
      <c r="AH110" s="889"/>
      <c r="AI110" s="889"/>
      <c r="AJ110" s="890"/>
      <c r="AK110" s="891">
        <v>1720061</v>
      </c>
      <c r="AL110" s="889"/>
      <c r="AM110" s="889"/>
      <c r="AN110" s="889"/>
      <c r="AO110" s="890"/>
      <c r="AP110" s="892">
        <v>22.8</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9692773</v>
      </c>
      <c r="BR110" s="842"/>
      <c r="BS110" s="842"/>
      <c r="BT110" s="842"/>
      <c r="BU110" s="842"/>
      <c r="BV110" s="842">
        <v>8969822</v>
      </c>
      <c r="BW110" s="842"/>
      <c r="BX110" s="842"/>
      <c r="BY110" s="842"/>
      <c r="BZ110" s="842"/>
      <c r="CA110" s="842">
        <v>8677830</v>
      </c>
      <c r="CB110" s="842"/>
      <c r="CC110" s="842"/>
      <c r="CD110" s="842"/>
      <c r="CE110" s="842"/>
      <c r="CF110" s="866">
        <v>114.9</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3076756</v>
      </c>
      <c r="BR112" s="790"/>
      <c r="BS112" s="790"/>
      <c r="BT112" s="790"/>
      <c r="BU112" s="790"/>
      <c r="BV112" s="790">
        <v>2872091</v>
      </c>
      <c r="BW112" s="790"/>
      <c r="BX112" s="790"/>
      <c r="BY112" s="790"/>
      <c r="BZ112" s="790"/>
      <c r="CA112" s="790">
        <v>2895559</v>
      </c>
      <c r="CB112" s="790"/>
      <c r="CC112" s="790"/>
      <c r="CD112" s="790"/>
      <c r="CE112" s="790"/>
      <c r="CF112" s="875">
        <v>38.4</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348689</v>
      </c>
      <c r="AB113" s="919"/>
      <c r="AC113" s="919"/>
      <c r="AD113" s="919"/>
      <c r="AE113" s="920"/>
      <c r="AF113" s="921">
        <v>394492</v>
      </c>
      <c r="AG113" s="919"/>
      <c r="AH113" s="919"/>
      <c r="AI113" s="919"/>
      <c r="AJ113" s="920"/>
      <c r="AK113" s="921">
        <v>429406</v>
      </c>
      <c r="AL113" s="919"/>
      <c r="AM113" s="919"/>
      <c r="AN113" s="919"/>
      <c r="AO113" s="920"/>
      <c r="AP113" s="922">
        <v>5.7</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327662</v>
      </c>
      <c r="BR113" s="790"/>
      <c r="BS113" s="790"/>
      <c r="BT113" s="790"/>
      <c r="BU113" s="790"/>
      <c r="BV113" s="790">
        <v>288824</v>
      </c>
      <c r="BW113" s="790"/>
      <c r="BX113" s="790"/>
      <c r="BY113" s="790"/>
      <c r="BZ113" s="790"/>
      <c r="CA113" s="790">
        <v>259952</v>
      </c>
      <c r="CB113" s="790"/>
      <c r="CC113" s="790"/>
      <c r="CD113" s="790"/>
      <c r="CE113" s="790"/>
      <c r="CF113" s="875">
        <v>3.4</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3876</v>
      </c>
      <c r="AB114" s="780"/>
      <c r="AC114" s="780"/>
      <c r="AD114" s="780"/>
      <c r="AE114" s="781"/>
      <c r="AF114" s="782">
        <v>3876</v>
      </c>
      <c r="AG114" s="780"/>
      <c r="AH114" s="780"/>
      <c r="AI114" s="780"/>
      <c r="AJ114" s="781"/>
      <c r="AK114" s="782">
        <v>3877</v>
      </c>
      <c r="AL114" s="780"/>
      <c r="AM114" s="780"/>
      <c r="AN114" s="780"/>
      <c r="AO114" s="781"/>
      <c r="AP114" s="824">
        <v>0.1</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3967012</v>
      </c>
      <c r="BR114" s="790"/>
      <c r="BS114" s="790"/>
      <c r="BT114" s="790"/>
      <c r="BU114" s="790"/>
      <c r="BV114" s="790">
        <v>3847497</v>
      </c>
      <c r="BW114" s="790"/>
      <c r="BX114" s="790"/>
      <c r="BY114" s="790"/>
      <c r="BZ114" s="790"/>
      <c r="CA114" s="790">
        <v>3786684</v>
      </c>
      <c r="CB114" s="790"/>
      <c r="CC114" s="790"/>
      <c r="CD114" s="790"/>
      <c r="CE114" s="790"/>
      <c r="CF114" s="875">
        <v>50.2</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2371742</v>
      </c>
      <c r="AB117" s="903"/>
      <c r="AC117" s="903"/>
      <c r="AD117" s="903"/>
      <c r="AE117" s="904"/>
      <c r="AF117" s="905">
        <v>2401810</v>
      </c>
      <c r="AG117" s="903"/>
      <c r="AH117" s="903"/>
      <c r="AI117" s="903"/>
      <c r="AJ117" s="904"/>
      <c r="AK117" s="905">
        <v>2153344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17064203</v>
      </c>
      <c r="BR119" s="845"/>
      <c r="BS119" s="845"/>
      <c r="BT119" s="845"/>
      <c r="BU119" s="845"/>
      <c r="BV119" s="845">
        <v>15978234</v>
      </c>
      <c r="BW119" s="845"/>
      <c r="BX119" s="845"/>
      <c r="BY119" s="845"/>
      <c r="BZ119" s="845"/>
      <c r="CA119" s="845">
        <v>15620025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7019064</v>
      </c>
      <c r="BR120" s="842"/>
      <c r="BS120" s="842"/>
      <c r="BT120" s="842"/>
      <c r="BU120" s="842"/>
      <c r="BV120" s="842">
        <v>7480627</v>
      </c>
      <c r="BW120" s="842"/>
      <c r="BX120" s="842"/>
      <c r="BY120" s="842"/>
      <c r="BZ120" s="842"/>
      <c r="CA120" s="842">
        <v>8007443</v>
      </c>
      <c r="CB120" s="842"/>
      <c r="CC120" s="842"/>
      <c r="CD120" s="842"/>
      <c r="CE120" s="842"/>
      <c r="CF120" s="866">
        <v>106.1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2742439</v>
      </c>
      <c r="DH120" s="842"/>
      <c r="DI120" s="842"/>
      <c r="DJ120" s="842"/>
      <c r="DK120" s="842"/>
      <c r="DL120" s="842">
        <v>2569853</v>
      </c>
      <c r="DM120" s="842"/>
      <c r="DN120" s="842"/>
      <c r="DO120" s="842"/>
      <c r="DP120" s="842"/>
      <c r="DQ120" s="842">
        <v>2510765</v>
      </c>
      <c r="DR120" s="842"/>
      <c r="DS120" s="842"/>
      <c r="DT120" s="842"/>
      <c r="DU120" s="842"/>
      <c r="DV120" s="843">
        <v>33.299999999999997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489416</v>
      </c>
      <c r="BR121" s="790"/>
      <c r="BS121" s="790"/>
      <c r="BT121" s="790"/>
      <c r="BU121" s="790"/>
      <c r="BV121" s="790">
        <v>329513</v>
      </c>
      <c r="BW121" s="790"/>
      <c r="BX121" s="790"/>
      <c r="BY121" s="790"/>
      <c r="BZ121" s="790"/>
      <c r="CA121" s="790">
        <v>310924</v>
      </c>
      <c r="CB121" s="790"/>
      <c r="CC121" s="790"/>
      <c r="CD121" s="790"/>
      <c r="CE121" s="790"/>
      <c r="CF121" s="875">
        <v>4.0999999999999996</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789">
        <v>334317</v>
      </c>
      <c r="DH121" s="790"/>
      <c r="DI121" s="790"/>
      <c r="DJ121" s="790"/>
      <c r="DK121" s="790"/>
      <c r="DL121" s="790">
        <v>302238</v>
      </c>
      <c r="DM121" s="790"/>
      <c r="DN121" s="790"/>
      <c r="DO121" s="790"/>
      <c r="DP121" s="790"/>
      <c r="DQ121" s="790">
        <v>384794</v>
      </c>
      <c r="DR121" s="790"/>
      <c r="DS121" s="790"/>
      <c r="DT121" s="790"/>
      <c r="DU121" s="790"/>
      <c r="DV121" s="796">
        <v>5.0999999999999996</v>
      </c>
      <c r="DW121" s="796"/>
      <c r="DX121" s="796"/>
      <c r="DY121" s="796"/>
      <c r="DZ121" s="797"/>
    </row>
    <row r="122" spans="1:130" s="230" customFormat="1" ht="26.25" customHeight="1" x14ac:dyDescent="0.15">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12643986</v>
      </c>
      <c r="BR122" s="845"/>
      <c r="BS122" s="845"/>
      <c r="BT122" s="845"/>
      <c r="BU122" s="845"/>
      <c r="BV122" s="845">
        <v>11795661</v>
      </c>
      <c r="BW122" s="845"/>
      <c r="BX122" s="845"/>
      <c r="BY122" s="845"/>
      <c r="BZ122" s="845"/>
      <c r="CA122" s="845">
        <v>11939386</v>
      </c>
      <c r="CB122" s="845"/>
      <c r="CC122" s="845"/>
      <c r="CD122" s="845"/>
      <c r="CE122" s="845"/>
      <c r="CF122" s="846">
        <v>158.19999999999999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20152466</v>
      </c>
      <c r="BR123" s="833"/>
      <c r="BS123" s="833"/>
      <c r="BT123" s="833"/>
      <c r="BU123" s="833"/>
      <c r="BV123" s="833">
        <v>19605801</v>
      </c>
      <c r="BW123" s="833"/>
      <c r="BX123" s="833"/>
      <c r="BY123" s="833"/>
      <c r="BZ123" s="833"/>
      <c r="CA123" s="833">
        <v>20257753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71596</v>
      </c>
      <c r="AB128" s="803"/>
      <c r="AC128" s="803"/>
      <c r="AD128" s="803"/>
      <c r="AE128" s="804"/>
      <c r="AF128" s="805">
        <v>50266</v>
      </c>
      <c r="AG128" s="803"/>
      <c r="AH128" s="803"/>
      <c r="AI128" s="803"/>
      <c r="AJ128" s="804"/>
      <c r="AK128" s="805">
        <v>48250</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13.5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9346980</v>
      </c>
      <c r="AB129" s="780"/>
      <c r="AC129" s="780"/>
      <c r="AD129" s="780"/>
      <c r="AE129" s="781"/>
      <c r="AF129" s="782">
        <v>9154772</v>
      </c>
      <c r="AG129" s="780"/>
      <c r="AH129" s="780"/>
      <c r="AI129" s="780"/>
      <c r="AJ129" s="781"/>
      <c r="AK129" s="782">
        <v>9066505</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1602412</v>
      </c>
      <c r="AB130" s="780"/>
      <c r="AC130" s="780"/>
      <c r="AD130" s="780"/>
      <c r="AE130" s="781"/>
      <c r="AF130" s="782">
        <v>1677532</v>
      </c>
      <c r="AG130" s="780"/>
      <c r="AH130" s="780"/>
      <c r="AI130" s="780"/>
      <c r="AJ130" s="781"/>
      <c r="AK130" s="782">
        <v>1517271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7744568</v>
      </c>
      <c r="AB131" s="764"/>
      <c r="AC131" s="764"/>
      <c r="AD131" s="764"/>
      <c r="AE131" s="765"/>
      <c r="AF131" s="766">
        <v>7477240</v>
      </c>
      <c r="AG131" s="764"/>
      <c r="AH131" s="764"/>
      <c r="AI131" s="764"/>
      <c r="AJ131" s="765"/>
      <c r="AK131" s="766">
        <v>7549234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9.0093340259999994</v>
      </c>
      <c r="AB132" s="745"/>
      <c r="AC132" s="745"/>
      <c r="AD132" s="745"/>
      <c r="AE132" s="746"/>
      <c r="AF132" s="747">
        <v>9.0141817030000002</v>
      </c>
      <c r="AG132" s="745"/>
      <c r="AH132" s="745"/>
      <c r="AI132" s="745"/>
      <c r="AJ132" s="746"/>
      <c r="AK132" s="747">
        <v>7.7865250960000001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10.7</v>
      </c>
      <c r="AB133" s="724"/>
      <c r="AC133" s="724"/>
      <c r="AD133" s="724"/>
      <c r="AE133" s="725"/>
      <c r="AF133" s="723">
        <v>9.6999999999999993</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LZvAgxVM4jc9K74MyY/cYZs3DnP9qZ3vg/l/3QAxsOt4eVb2xPJzy+MTyFO9HwnG3lMFCFdp6yDqq4jqx6Fsg==" saltValue="CVI3mBpx8tuthJDLKsvX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78740157480314965" bottom="0.39370078740157483"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VUhOeWXNmnB6CvsPfvCrD4HsFzC/utIjESE7IK1idsyr79hw2nc+maaY1jTRyJSgp/TdCEe83pNzqSPHMG1AQ==" saltValue="/h/UPfHO7m7hB19FUFKkL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pBDhKIyhWayLBohTkPgNGrVpCamm4dmEf0ES2pcvcRq3obe22B3NXICbYWLEzoIiZdxMv2oXJKfmvrqoVRuw==" saltValue="tlSF2K9gIY1IlHJIaealQ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1938610</v>
      </c>
      <c r="AP9" s="281">
        <v>112104</v>
      </c>
      <c r="AQ9" s="282">
        <v>93942</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631155</v>
      </c>
      <c r="AP10" s="284">
        <v>36498</v>
      </c>
      <c r="AQ10" s="285">
        <v>12590</v>
      </c>
      <c r="AR10" s="286">
        <v>189.9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2054</v>
      </c>
      <c r="AP11" s="284">
        <v>119</v>
      </c>
      <c r="AQ11" s="285">
        <v>461</v>
      </c>
      <c r="AR11" s="286">
        <v>-74.2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24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91267</v>
      </c>
      <c r="AP13" s="284">
        <v>5278</v>
      </c>
      <c r="AQ13" s="285">
        <v>3962</v>
      </c>
      <c r="AR13" s="286">
        <v>33.200000000000003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53365</v>
      </c>
      <c r="AP14" s="284">
        <v>3086</v>
      </c>
      <c r="AQ14" s="285">
        <v>1657</v>
      </c>
      <c r="AR14" s="286">
        <v>86.2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-129711</v>
      </c>
      <c r="AP15" s="284">
        <v>-7501</v>
      </c>
      <c r="AQ15" s="285">
        <v>-5526</v>
      </c>
      <c r="AR15" s="286">
        <v>35.700000000000003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2586740</v>
      </c>
      <c r="AP16" s="284">
        <v>149583</v>
      </c>
      <c r="AQ16" s="285">
        <v>107111</v>
      </c>
      <c r="AR16" s="286">
        <v>39.700000000000003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10.81</v>
      </c>
      <c r="AP21" s="298">
        <v>9.3000000000000007</v>
      </c>
      <c r="AQ21" s="299">
        <v>1.51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97.1</v>
      </c>
      <c r="AP22" s="303">
        <v>96.8</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1720061</v>
      </c>
      <c r="AP32" s="312">
        <v>99466</v>
      </c>
      <c r="AQ32" s="313">
        <v>49869</v>
      </c>
      <c r="AR32" s="314">
        <v>99.5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429406</v>
      </c>
      <c r="AP35" s="312">
        <v>24831</v>
      </c>
      <c r="AQ35" s="313">
        <v>14647</v>
      </c>
      <c r="AR35" s="314">
        <v>69.5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3877</v>
      </c>
      <c r="AP36" s="312">
        <v>224</v>
      </c>
      <c r="AQ36" s="313">
        <v>2417</v>
      </c>
      <c r="AR36" s="314">
        <v>-90.7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490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-48250</v>
      </c>
      <c r="AP39" s="312">
        <v>-2790</v>
      </c>
      <c r="AQ39" s="313">
        <v>-2755</v>
      </c>
      <c r="AR39" s="314">
        <v>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-1517271</v>
      </c>
      <c r="AP40" s="312">
        <v>-87739</v>
      </c>
      <c r="AQ40" s="313">
        <v>-44075</v>
      </c>
      <c r="AR40" s="314">
        <v>99.1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587823</v>
      </c>
      <c r="AP41" s="312">
        <v>33992</v>
      </c>
      <c r="AQ41" s="313">
        <v>20595</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1790297</v>
      </c>
      <c r="AN51" s="334">
        <v>95779</v>
      </c>
      <c r="AO51" s="335">
        <v>2.2000000000000002</v>
      </c>
      <c r="AP51" s="336">
        <v>87464</v>
      </c>
      <c r="AQ51" s="337">
        <v>19</v>
      </c>
      <c r="AR51" s="338">
        <v>-16.8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847651</v>
      </c>
      <c r="AN52" s="342">
        <v>45348</v>
      </c>
      <c r="AO52" s="343">
        <v>-10.9</v>
      </c>
      <c r="AP52" s="344">
        <v>47479</v>
      </c>
      <c r="AQ52" s="345">
        <v>10.199999999999999</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2007430</v>
      </c>
      <c r="AN53" s="334">
        <v>109804</v>
      </c>
      <c r="AO53" s="335">
        <v>14.6</v>
      </c>
      <c r="AP53" s="336">
        <v>96248</v>
      </c>
      <c r="AQ53" s="337">
        <v>10</v>
      </c>
      <c r="AR53" s="338">
        <v>4.5999999999999996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1182292</v>
      </c>
      <c r="AN54" s="342">
        <v>64670</v>
      </c>
      <c r="AO54" s="343">
        <v>42.6</v>
      </c>
      <c r="AP54" s="344">
        <v>55768</v>
      </c>
      <c r="AQ54" s="345">
        <v>17.5</v>
      </c>
      <c r="AR54" s="346">
        <v>25.1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2674866</v>
      </c>
      <c r="AN55" s="334">
        <v>149092</v>
      </c>
      <c r="AO55" s="335">
        <v>35.799999999999997</v>
      </c>
      <c r="AP55" s="336">
        <v>76413</v>
      </c>
      <c r="AQ55" s="337">
        <v>-20.6</v>
      </c>
      <c r="AR55" s="338">
        <v>56.4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1332444</v>
      </c>
      <c r="AN56" s="342">
        <v>74268</v>
      </c>
      <c r="AO56" s="343">
        <v>14.8</v>
      </c>
      <c r="AP56" s="344">
        <v>39658</v>
      </c>
      <c r="AQ56" s="345">
        <v>-28.9</v>
      </c>
      <c r="AR56" s="346">
        <v>43.7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2385452</v>
      </c>
      <c r="AN57" s="334">
        <v>135522</v>
      </c>
      <c r="AO57" s="335">
        <v>-9.1</v>
      </c>
      <c r="AP57" s="336">
        <v>66481</v>
      </c>
      <c r="AQ57" s="337">
        <v>-13</v>
      </c>
      <c r="AR57" s="338">
        <v>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1441086</v>
      </c>
      <c r="AN58" s="342">
        <v>81871</v>
      </c>
      <c r="AO58" s="343">
        <v>10.199999999999999</v>
      </c>
      <c r="AP58" s="344">
        <v>36120</v>
      </c>
      <c r="AQ58" s="345">
        <v>-8.9</v>
      </c>
      <c r="AR58" s="346">
        <v>19.100000000000001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2878560</v>
      </c>
      <c r="AN59" s="334">
        <v>166458</v>
      </c>
      <c r="AO59" s="335">
        <v>22.8</v>
      </c>
      <c r="AP59" s="336">
        <v>67825</v>
      </c>
      <c r="AQ59" s="337">
        <v>2</v>
      </c>
      <c r="AR59" s="338">
        <v>20.8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1536172</v>
      </c>
      <c r="AN60" s="342">
        <v>88832</v>
      </c>
      <c r="AO60" s="343">
        <v>8.5</v>
      </c>
      <c r="AP60" s="344">
        <v>39417</v>
      </c>
      <c r="AQ60" s="345">
        <v>9.1</v>
      </c>
      <c r="AR60" s="346">
        <v>-0.6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2347321</v>
      </c>
      <c r="AN61" s="349">
        <v>131331</v>
      </c>
      <c r="AO61" s="350">
        <v>13.3</v>
      </c>
      <c r="AP61" s="351">
        <v>78886</v>
      </c>
      <c r="AQ61" s="352">
        <v>-0.5</v>
      </c>
      <c r="AR61" s="338">
        <v>13.8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1267929</v>
      </c>
      <c r="AN62" s="342">
        <v>70998</v>
      </c>
      <c r="AO62" s="343">
        <v>13</v>
      </c>
      <c r="AP62" s="344">
        <v>43688</v>
      </c>
      <c r="AQ62" s="345">
        <v>-0.2</v>
      </c>
      <c r="AR62" s="346">
        <v>13.2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D3EoeHOBqQj0g8mT0K02ghQnMNjWppOuB22Zqp4lil/nXiV8PWDNFbFdNgttxZp9rlonXqygRraODJfHUhehw==" saltValue="LXMev2NIRvncAX3MJIpZ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HxTGuKeCt4Y0IjDaWaQSyef0Ftlh7lYKSiUuuIfVSL9xFjm/ZC7SehKvBXEwSppmsP65mCoIPuB6gIvGPcmBcQ==" saltValue="ixIsL8xJrvbYB68oX+Lj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Cg8OB/k5d47gJ0nRxQPERHSmf0rMH2FR1kdv43ce2hy+KSkBCHERh6Zjwi22Xk8wlrY4zxtGqKGgA+eV5F7v6g==" saltValue="mt1XD3qyImXe1t0FrvGKR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35.549999999999997</v>
      </c>
      <c r="G47" s="12">
        <v>30.59</v>
      </c>
      <c r="H47" s="12">
        <v>29.54</v>
      </c>
      <c r="I47" s="12">
        <v>29.94</v>
      </c>
      <c r="J47" s="13">
        <v>34.869999999999997</v>
      </c>
    </row>
    <row r="48" spans="2:10" ht="57.75" customHeight="1" x14ac:dyDescent="0.15">
      <c r="B48" s="14"/>
      <c r="C48" s="1141" t="s">
        <v>4</v>
      </c>
      <c r="D48" s="1141"/>
      <c r="E48" s="1142"/>
      <c r="F48" s="15">
        <v>5.61</v>
      </c>
      <c r="G48" s="16">
        <v>4.1500000000000004</v>
      </c>
      <c r="H48" s="16">
        <v>8.16</v>
      </c>
      <c r="I48" s="16">
        <v>8.5299999999999994</v>
      </c>
      <c r="J48" s="17">
        <v>5.72</v>
      </c>
    </row>
    <row r="49" spans="2:10" ht="57.75" customHeight="1" thickBot="1" x14ac:dyDescent="0.2">
      <c r="B49" s="18"/>
      <c r="C49" s="1143" t="s">
        <v>5</v>
      </c>
      <c r="D49" s="1143"/>
      <c r="E49" s="1144"/>
      <c r="F49" s="19" t="s">
        <v>530</v>
      </c>
      <c r="G49" s="20" t="s">
        <v>531</v>
      </c>
      <c r="H49" s="20">
        <v>1.79</v>
      </c>
      <c r="I49" s="20" t="s">
        <v>532</v>
      </c>
      <c r="J49" s="21" t="s">
        <v>533</v>
      </c>
    </row>
    <row r="50" spans="2:10" x14ac:dyDescent="0.15"/>
  </sheetData>
  <sheetProtection algorithmName="SHA-512" hashValue="4OgYWlvCwknYrpE/KmsG49QCZvsA5663B3eYzUTp5TJyQZsBKzjX3zr68k/z1UI1QrGzXOlotLyTfPrCPRPscA==" saltValue="YHkSjJ/awcmVqrcFOnHi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6.14</v>
      </c>
      <c r="G34" s="33">
        <v>6.52</v>
      </c>
      <c r="H34" s="33">
        <v>6.41</v>
      </c>
      <c r="I34" s="33">
        <v>7.06</v>
      </c>
      <c r="J34" s="34">
        <v>8.27</v>
      </c>
      <c r="K34" s="22"/>
      <c r="L34" s="22"/>
      <c r="M34" s="22"/>
      <c r="N34" s="22"/>
      <c r="O34" s="22"/>
      <c r="P34" s="22"/>
    </row>
    <row r="35" spans="1:16" ht="39" customHeight="1" x14ac:dyDescent="0.15">
      <c r="A35" s="22"/>
      <c r="B35" s="35"/>
      <c r="C35" s="1145" t="s">
        <v>535</v>
      </c>
      <c r="D35" s="1146"/>
      <c r="E35" s="1147"/>
      <c r="F35" s="36">
        <v>5.61</v>
      </c>
      <c r="G35" s="37">
        <v>4.13</v>
      </c>
      <c r="H35" s="37">
        <v>8.16</v>
      </c>
      <c r="I35" s="37">
        <v>8.5299999999999994</v>
      </c>
      <c r="J35" s="38">
        <v>5.71</v>
      </c>
      <c r="K35" s="22"/>
      <c r="L35" s="22"/>
      <c r="M35" s="22"/>
      <c r="N35" s="22"/>
      <c r="O35" s="22"/>
      <c r="P35" s="22"/>
    </row>
    <row r="36" spans="1:16" ht="39" customHeight="1" x14ac:dyDescent="0.15">
      <c r="A36" s="22"/>
      <c r="B36" s="35"/>
      <c r="C36" s="1145" t="s">
        <v>536</v>
      </c>
      <c r="D36" s="1146"/>
      <c r="E36" s="1147"/>
      <c r="F36" s="36">
        <v>0.53</v>
      </c>
      <c r="G36" s="37">
        <v>1.1000000000000001</v>
      </c>
      <c r="H36" s="37">
        <v>0.76</v>
      </c>
      <c r="I36" s="37">
        <v>1.28</v>
      </c>
      <c r="J36" s="38">
        <v>1.3</v>
      </c>
      <c r="K36" s="22"/>
      <c r="L36" s="22"/>
      <c r="M36" s="22"/>
      <c r="N36" s="22"/>
      <c r="O36" s="22"/>
      <c r="P36" s="22"/>
    </row>
    <row r="37" spans="1:16" ht="39" customHeight="1" x14ac:dyDescent="0.15">
      <c r="A37" s="22"/>
      <c r="B37" s="35"/>
      <c r="C37" s="1145" t="s">
        <v>537</v>
      </c>
      <c r="D37" s="1146"/>
      <c r="E37" s="1147"/>
      <c r="F37" s="36">
        <v>2.14</v>
      </c>
      <c r="G37" s="37">
        <v>1.63</v>
      </c>
      <c r="H37" s="37">
        <v>1.63</v>
      </c>
      <c r="I37" s="37">
        <v>1.34</v>
      </c>
      <c r="J37" s="38">
        <v>0.79</v>
      </c>
      <c r="K37" s="22"/>
      <c r="L37" s="22"/>
      <c r="M37" s="22"/>
      <c r="N37" s="22"/>
      <c r="O37" s="22"/>
      <c r="P37" s="22"/>
    </row>
    <row r="38" spans="1:16" ht="39" customHeight="1" x14ac:dyDescent="0.15">
      <c r="A38" s="22"/>
      <c r="B38" s="35"/>
      <c r="C38" s="1145" t="s">
        <v>538</v>
      </c>
      <c r="D38" s="1146"/>
      <c r="E38" s="1147"/>
      <c r="F38" s="36">
        <v>0.57999999999999996</v>
      </c>
      <c r="G38" s="37">
        <v>0.39</v>
      </c>
      <c r="H38" s="37">
        <v>0.33</v>
      </c>
      <c r="I38" s="37">
        <v>0.34</v>
      </c>
      <c r="J38" s="38">
        <v>0.53</v>
      </c>
      <c r="K38" s="22"/>
      <c r="L38" s="22"/>
      <c r="M38" s="22"/>
      <c r="N38" s="22"/>
      <c r="O38" s="22"/>
      <c r="P38" s="22"/>
    </row>
    <row r="39" spans="1:16" ht="39" customHeight="1" x14ac:dyDescent="0.15">
      <c r="A39" s="22"/>
      <c r="B39" s="35"/>
      <c r="C39" s="1145" t="s">
        <v>539</v>
      </c>
      <c r="D39" s="1146"/>
      <c r="E39" s="1147"/>
      <c r="F39" s="36">
        <v>0.2</v>
      </c>
      <c r="G39" s="37">
        <v>0.26</v>
      </c>
      <c r="H39" s="37">
        <v>0.25</v>
      </c>
      <c r="I39" s="37">
        <v>0.27</v>
      </c>
      <c r="J39" s="38">
        <v>0.27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UytAsDxQgJ2drR/nE6MU4DGVRMb6gAPPQ3S+ZgNVV1Df/oUJFLAKU2jcOcMoPkAWAdYr8ZSiRTvyumxnESdFw==" saltValue="9CetmCzkNpYJESlIk8Q0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2181</v>
      </c>
      <c r="L45" s="60">
        <v>2170</v>
      </c>
      <c r="M45" s="60">
        <v>2019</v>
      </c>
      <c r="N45" s="60">
        <v>2003</v>
      </c>
      <c r="O45" s="61">
        <v>1720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389</v>
      </c>
      <c r="L48" s="64">
        <v>366</v>
      </c>
      <c r="M48" s="64">
        <v>349</v>
      </c>
      <c r="N48" s="64">
        <v>394</v>
      </c>
      <c r="O48" s="65">
        <v>429</v>
      </c>
      <c r="P48" s="48"/>
      <c r="Q48" s="48"/>
      <c r="R48" s="48"/>
      <c r="S48" s="48"/>
      <c r="T48" s="48"/>
      <c r="U48" s="48"/>
    </row>
    <row r="49" spans="1:21" ht="30.75" customHeight="1" x14ac:dyDescent="0.15">
      <c r="A49" s="48"/>
      <c r="B49" s="1178"/>
      <c r="C49" s="1179"/>
      <c r="D49" s="62"/>
      <c r="E49" s="1155" t="s">
        <v>14</v>
      </c>
      <c r="F49" s="1155"/>
      <c r="G49" s="1155"/>
      <c r="H49" s="1155"/>
      <c r="I49" s="1155"/>
      <c r="J49" s="1156"/>
      <c r="K49" s="63">
        <v>16</v>
      </c>
      <c r="L49" s="64">
        <v>16</v>
      </c>
      <c r="M49" s="64">
        <v>4</v>
      </c>
      <c r="N49" s="64">
        <v>4</v>
      </c>
      <c r="O49" s="65">
        <v>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1716</v>
      </c>
      <c r="L52" s="64">
        <v>1709</v>
      </c>
      <c r="M52" s="64">
        <v>1674</v>
      </c>
      <c r="N52" s="64">
        <v>1727</v>
      </c>
      <c r="O52" s="65">
        <v>1566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870</v>
      </c>
      <c r="L53" s="69">
        <v>843</v>
      </c>
      <c r="M53" s="69">
        <v>698</v>
      </c>
      <c r="N53" s="69">
        <v>674</v>
      </c>
      <c r="O53" s="70">
        <v>587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559</v>
      </c>
      <c r="L58" s="84" t="s">
        <v>559</v>
      </c>
      <c r="M58" s="84" t="s">
        <v>559</v>
      </c>
      <c r="N58" s="84" t="s">
        <v>559</v>
      </c>
      <c r="O58" s="85" t="s">
        <v>559</v>
      </c>
    </row>
    <row r="59" spans="1:21" ht="31.5" customHeight="1" x14ac:dyDescent="0.15">
      <c r="B59" s="1163"/>
      <c r="C59" s="1164"/>
      <c r="D59" s="1170" t="s">
        <v>26</v>
      </c>
      <c r="E59" s="1171"/>
      <c r="F59" s="1171"/>
      <c r="G59" s="1171"/>
      <c r="H59" s="1171"/>
      <c r="I59" s="1171"/>
      <c r="J59" s="1172"/>
      <c r="K59" s="86" t="s">
        <v>559</v>
      </c>
      <c r="L59" s="87" t="s">
        <v>559</v>
      </c>
      <c r="M59" s="87" t="s">
        <v>559</v>
      </c>
      <c r="N59" s="87" t="s">
        <v>559</v>
      </c>
      <c r="O59" s="88" t="s">
        <v>559</v>
      </c>
    </row>
    <row r="60" spans="1:21" ht="31.5" customHeight="1" thickBot="1" x14ac:dyDescent="0.2">
      <c r="B60" s="1165"/>
      <c r="C60" s="1166"/>
      <c r="D60" s="1173" t="s">
        <v>27</v>
      </c>
      <c r="E60" s="1174"/>
      <c r="F60" s="1174"/>
      <c r="G60" s="1174"/>
      <c r="H60" s="1174"/>
      <c r="I60" s="1174"/>
      <c r="J60" s="1175"/>
      <c r="K60" s="89" t="s">
        <v>559</v>
      </c>
      <c r="L60" s="90" t="s">
        <v>559</v>
      </c>
      <c r="M60" s="90" t="s">
        <v>559</v>
      </c>
      <c r="N60" s="90" t="s">
        <v>559</v>
      </c>
      <c r="O60" s="91" t="s">
        <v>559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nGc8VZWn4LLNZpxV1giMqJht3H2P8jQVtFbbasvjOkSt5Jt8PTc7rlQ+n//Asn+bLeYJPlVEEcY91JMMbyPPg==" saltValue="86EssCC5H99WdDsEVxn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10407</v>
      </c>
      <c r="J41" s="356">
        <v>9709</v>
      </c>
      <c r="K41" s="356">
        <v>9693</v>
      </c>
      <c r="L41" s="356">
        <v>8970</v>
      </c>
      <c r="M41" s="357">
        <v>8678</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4020</v>
      </c>
      <c r="J43" s="359">
        <v>3730</v>
      </c>
      <c r="K43" s="359">
        <v>3077</v>
      </c>
      <c r="L43" s="359">
        <v>2872</v>
      </c>
      <c r="M43" s="360">
        <v>2896</v>
      </c>
    </row>
    <row r="44" spans="2:13" ht="27.75" customHeight="1" x14ac:dyDescent="0.15">
      <c r="B44" s="1186"/>
      <c r="C44" s="1187"/>
      <c r="D44" s="106"/>
      <c r="E44" s="1190" t="s">
        <v>34</v>
      </c>
      <c r="F44" s="1190"/>
      <c r="G44" s="1190"/>
      <c r="H44" s="1191"/>
      <c r="I44" s="358">
        <v>395</v>
      </c>
      <c r="J44" s="359">
        <v>367</v>
      </c>
      <c r="K44" s="359">
        <v>328</v>
      </c>
      <c r="L44" s="359">
        <v>289</v>
      </c>
      <c r="M44" s="360">
        <v>260</v>
      </c>
    </row>
    <row r="45" spans="2:13" ht="27.75" customHeight="1" x14ac:dyDescent="0.15">
      <c r="B45" s="1186"/>
      <c r="C45" s="1187"/>
      <c r="D45" s="106"/>
      <c r="E45" s="1190" t="s">
        <v>35</v>
      </c>
      <c r="F45" s="1190"/>
      <c r="G45" s="1190"/>
      <c r="H45" s="1191"/>
      <c r="I45" s="358">
        <v>3990</v>
      </c>
      <c r="J45" s="359">
        <v>3958</v>
      </c>
      <c r="K45" s="359">
        <v>3967</v>
      </c>
      <c r="L45" s="359">
        <v>3847</v>
      </c>
      <c r="M45" s="360">
        <v>3787</v>
      </c>
    </row>
    <row r="46" spans="2:13" ht="27.75" customHeight="1" x14ac:dyDescent="0.15">
      <c r="B46" s="1186"/>
      <c r="C46" s="1187"/>
      <c r="D46" s="107"/>
      <c r="E46" s="1190" t="s">
        <v>36</v>
      </c>
      <c r="F46" s="1190"/>
      <c r="G46" s="1190"/>
      <c r="H46" s="1191"/>
      <c r="I46" s="358">
        <v>433</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6463</v>
      </c>
      <c r="J50" s="359">
        <v>6265</v>
      </c>
      <c r="K50" s="359">
        <v>7019</v>
      </c>
      <c r="L50" s="359">
        <v>7481</v>
      </c>
      <c r="M50" s="360">
        <v>8007</v>
      </c>
    </row>
    <row r="51" spans="2:13" ht="27.75" customHeight="1" x14ac:dyDescent="0.15">
      <c r="B51" s="1186"/>
      <c r="C51" s="1187"/>
      <c r="D51" s="106"/>
      <c r="E51" s="1190" t="s">
        <v>42</v>
      </c>
      <c r="F51" s="1190"/>
      <c r="G51" s="1190"/>
      <c r="H51" s="1191"/>
      <c r="I51" s="358">
        <v>558</v>
      </c>
      <c r="J51" s="359">
        <v>505</v>
      </c>
      <c r="K51" s="359">
        <v>489</v>
      </c>
      <c r="L51" s="359">
        <v>330</v>
      </c>
      <c r="M51" s="360">
        <v>311</v>
      </c>
    </row>
    <row r="52" spans="2:13" ht="27.75" customHeight="1" x14ac:dyDescent="0.15">
      <c r="B52" s="1188"/>
      <c r="C52" s="1189"/>
      <c r="D52" s="106"/>
      <c r="E52" s="1190" t="s">
        <v>43</v>
      </c>
      <c r="F52" s="1190"/>
      <c r="G52" s="1190"/>
      <c r="H52" s="1191"/>
      <c r="I52" s="358">
        <v>13166</v>
      </c>
      <c r="J52" s="359">
        <v>12737</v>
      </c>
      <c r="K52" s="359">
        <v>12644</v>
      </c>
      <c r="L52" s="359">
        <v>11796</v>
      </c>
      <c r="M52" s="360">
        <v>11939</v>
      </c>
    </row>
    <row r="53" spans="2:13" ht="27.75" customHeight="1" thickBot="1" x14ac:dyDescent="0.2">
      <c r="B53" s="1192" t="s">
        <v>19</v>
      </c>
      <c r="C53" s="1193"/>
      <c r="D53" s="110"/>
      <c r="E53" s="1194" t="s">
        <v>44</v>
      </c>
      <c r="F53" s="1194"/>
      <c r="G53" s="1194"/>
      <c r="H53" s="1195"/>
      <c r="I53" s="361">
        <v>-944</v>
      </c>
      <c r="J53" s="362">
        <v>-1745</v>
      </c>
      <c r="K53" s="362">
        <v>-3088</v>
      </c>
      <c r="L53" s="362">
        <v>-3628</v>
      </c>
      <c r="M53" s="363">
        <v>-4638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pAGjPzjYuHYFczEZrbMysJTR8DiRVSiafKoUg52LWNs05Wlgkqsyzjj/oMjnAf7zMstBZS6iDDo25rVvrQRYg==" saltValue="akaveNwFIS9sWjqS44Je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2761</v>
      </c>
      <c r="G55" s="122">
        <v>2741</v>
      </c>
      <c r="H55" s="123">
        <v>3161</v>
      </c>
    </row>
    <row r="56" spans="2:8" ht="52.5" customHeight="1" x14ac:dyDescent="0.15">
      <c r="B56" s="124"/>
      <c r="C56" s="1213" t="s">
        <v>47</v>
      </c>
      <c r="D56" s="1213"/>
      <c r="E56" s="1214"/>
      <c r="F56" s="125">
        <v>553</v>
      </c>
      <c r="G56" s="125">
        <v>553</v>
      </c>
      <c r="H56" s="126">
        <v>599</v>
      </c>
    </row>
    <row r="57" spans="2:8" ht="53.25" customHeight="1" x14ac:dyDescent="0.15">
      <c r="B57" s="124"/>
      <c r="C57" s="1215" t="s">
        <v>48</v>
      </c>
      <c r="D57" s="1215"/>
      <c r="E57" s="1216"/>
      <c r="F57" s="127">
        <v>4564</v>
      </c>
      <c r="G57" s="127">
        <v>5010</v>
      </c>
      <c r="H57" s="128">
        <v>5014</v>
      </c>
    </row>
    <row r="58" spans="2:8" ht="45.75" customHeight="1" x14ac:dyDescent="0.15">
      <c r="B58" s="129"/>
      <c r="C58" s="1203" t="s">
        <v>560</v>
      </c>
      <c r="D58" s="1204"/>
      <c r="E58" s="1205"/>
      <c r="F58" s="130">
        <v>1617</v>
      </c>
      <c r="G58" s="130">
        <v>1618</v>
      </c>
      <c r="H58" s="131">
        <v>1620</v>
      </c>
    </row>
    <row r="59" spans="2:8" ht="45.75" customHeight="1" x14ac:dyDescent="0.15">
      <c r="B59" s="129"/>
      <c r="C59" s="1203" t="s">
        <v>561</v>
      </c>
      <c r="D59" s="1204"/>
      <c r="E59" s="1205"/>
      <c r="F59" s="130">
        <v>945</v>
      </c>
      <c r="G59" s="130">
        <v>1384</v>
      </c>
      <c r="H59" s="131">
        <v>1317</v>
      </c>
    </row>
    <row r="60" spans="2:8" ht="45.75" customHeight="1" x14ac:dyDescent="0.15">
      <c r="B60" s="129"/>
      <c r="C60" s="1203" t="s">
        <v>562</v>
      </c>
      <c r="D60" s="1204"/>
      <c r="E60" s="1205"/>
      <c r="F60" s="130">
        <v>912</v>
      </c>
      <c r="G60" s="130">
        <v>912</v>
      </c>
      <c r="H60" s="131">
        <v>912</v>
      </c>
    </row>
    <row r="61" spans="2:8" ht="45.75" customHeight="1" x14ac:dyDescent="0.15">
      <c r="B61" s="129"/>
      <c r="C61" s="1203" t="s">
        <v>563</v>
      </c>
      <c r="D61" s="1204"/>
      <c r="E61" s="1205"/>
      <c r="F61" s="130">
        <v>700</v>
      </c>
      <c r="G61" s="130">
        <v>700</v>
      </c>
      <c r="H61" s="131">
        <v>700</v>
      </c>
    </row>
    <row r="62" spans="2:8" ht="45.75" customHeight="1" thickBot="1" x14ac:dyDescent="0.2">
      <c r="B62" s="132"/>
      <c r="C62" s="1206" t="s">
        <v>564</v>
      </c>
      <c r="D62" s="1207"/>
      <c r="E62" s="1208"/>
      <c r="F62" s="133">
        <v>252</v>
      </c>
      <c r="G62" s="133">
        <v>252</v>
      </c>
      <c r="H62" s="134">
        <v>252</v>
      </c>
    </row>
    <row r="63" spans="2:8" ht="52.5" customHeight="1" thickBot="1" x14ac:dyDescent="0.2">
      <c r="B63" s="135"/>
      <c r="C63" s="1209" t="s">
        <v>49</v>
      </c>
      <c r="D63" s="1209"/>
      <c r="E63" s="1210"/>
      <c r="F63" s="136">
        <v>7878</v>
      </c>
      <c r="G63" s="136">
        <v>8304</v>
      </c>
      <c r="H63" s="137">
        <v>8773</v>
      </c>
    </row>
    <row r="64" spans="2:8" x14ac:dyDescent="0.15"/>
  </sheetData>
  <sheetProtection algorithmName="SHA-512" hashValue="KGqBmDxGBwRbxwvcZrt3sLsG4rLIliVb46Gc03cKH5uOu9aNZmxN/x+6Pl4F1e9iXlsitjn6poyM+LZL7PnV9g==" saltValue="2N5kDWiKaQ4pfakCflr6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95779</v>
      </c>
      <c r="E3" s="156"/>
      <c r="F3" s="157">
        <v>87464</v>
      </c>
      <c r="G3" s="158"/>
      <c r="H3" s="159"/>
    </row>
    <row r="4" spans="1:8" x14ac:dyDescent="0.15">
      <c r="A4" s="160"/>
      <c r="B4" s="161"/>
      <c r="C4" s="162"/>
      <c r="D4" s="163">
        <v>45348</v>
      </c>
      <c r="E4" s="164"/>
      <c r="F4" s="165">
        <v>47479</v>
      </c>
      <c r="G4" s="166"/>
      <c r="H4" s="167"/>
    </row>
    <row r="5" spans="1:8" x14ac:dyDescent="0.15">
      <c r="A5" s="148" t="s">
        <v>519</v>
      </c>
      <c r="B5" s="153"/>
      <c r="C5" s="154"/>
      <c r="D5" s="155">
        <v>109804</v>
      </c>
      <c r="E5" s="156"/>
      <c r="F5" s="157">
        <v>96248</v>
      </c>
      <c r="G5" s="158"/>
      <c r="H5" s="159"/>
    </row>
    <row r="6" spans="1:8" x14ac:dyDescent="0.15">
      <c r="A6" s="160"/>
      <c r="B6" s="161"/>
      <c r="C6" s="162"/>
      <c r="D6" s="163">
        <v>64670</v>
      </c>
      <c r="E6" s="164"/>
      <c r="F6" s="165">
        <v>55768</v>
      </c>
      <c r="G6" s="166"/>
      <c r="H6" s="167"/>
    </row>
    <row r="7" spans="1:8" x14ac:dyDescent="0.15">
      <c r="A7" s="148" t="s">
        <v>520</v>
      </c>
      <c r="B7" s="153"/>
      <c r="C7" s="154"/>
      <c r="D7" s="155">
        <v>149092</v>
      </c>
      <c r="E7" s="156"/>
      <c r="F7" s="157">
        <v>76413</v>
      </c>
      <c r="G7" s="158"/>
      <c r="H7" s="159"/>
    </row>
    <row r="8" spans="1:8" x14ac:dyDescent="0.15">
      <c r="A8" s="160"/>
      <c r="B8" s="161"/>
      <c r="C8" s="162"/>
      <c r="D8" s="163">
        <v>74268</v>
      </c>
      <c r="E8" s="164"/>
      <c r="F8" s="165">
        <v>39658</v>
      </c>
      <c r="G8" s="166"/>
      <c r="H8" s="167"/>
    </row>
    <row r="9" spans="1:8" x14ac:dyDescent="0.15">
      <c r="A9" s="148" t="s">
        <v>521</v>
      </c>
      <c r="B9" s="153"/>
      <c r="C9" s="154"/>
      <c r="D9" s="155">
        <v>135522</v>
      </c>
      <c r="E9" s="156"/>
      <c r="F9" s="157">
        <v>66481</v>
      </c>
      <c r="G9" s="158"/>
      <c r="H9" s="159"/>
    </row>
    <row r="10" spans="1:8" x14ac:dyDescent="0.15">
      <c r="A10" s="160"/>
      <c r="B10" s="161"/>
      <c r="C10" s="162"/>
      <c r="D10" s="163">
        <v>81871</v>
      </c>
      <c r="E10" s="164"/>
      <c r="F10" s="165">
        <v>36120</v>
      </c>
      <c r="G10" s="166"/>
      <c r="H10" s="167"/>
    </row>
    <row r="11" spans="1:8" x14ac:dyDescent="0.15">
      <c r="A11" s="148" t="s">
        <v>522</v>
      </c>
      <c r="B11" s="153"/>
      <c r="C11" s="154"/>
      <c r="D11" s="155">
        <v>166458</v>
      </c>
      <c r="E11" s="156"/>
      <c r="F11" s="157">
        <v>67825</v>
      </c>
      <c r="G11" s="158"/>
      <c r="H11" s="159"/>
    </row>
    <row r="12" spans="1:8" x14ac:dyDescent="0.15">
      <c r="A12" s="160"/>
      <c r="B12" s="161"/>
      <c r="C12" s="168"/>
      <c r="D12" s="163">
        <v>88832</v>
      </c>
      <c r="E12" s="164"/>
      <c r="F12" s="165">
        <v>39417</v>
      </c>
      <c r="G12" s="166"/>
      <c r="H12" s="167"/>
    </row>
    <row r="13" spans="1:8" x14ac:dyDescent="0.15">
      <c r="A13" s="148"/>
      <c r="B13" s="153"/>
      <c r="C13" s="169"/>
      <c r="D13" s="170">
        <v>131331</v>
      </c>
      <c r="E13" s="171"/>
      <c r="F13" s="172">
        <v>78886</v>
      </c>
      <c r="G13" s="173"/>
      <c r="H13" s="159"/>
    </row>
    <row r="14" spans="1:8" x14ac:dyDescent="0.15">
      <c r="A14" s="160"/>
      <c r="B14" s="161"/>
      <c r="C14" s="162"/>
      <c r="D14" s="163">
        <v>70998</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5.61</v>
      </c>
      <c r="C19" s="174">
        <f>ROUND(VALUE(SUBSTITUTE(実質収支比率等に係る経年分析!G$48,"▲","-")),2)</f>
        <v>4.1500000000000004</v>
      </c>
      <c r="D19" s="174">
        <f>ROUND(VALUE(SUBSTITUTE(実質収支比率等に係る経年分析!H$48,"▲","-")),2)</f>
        <v>8.16</v>
      </c>
      <c r="E19" s="174">
        <f>ROUND(VALUE(SUBSTITUTE(実質収支比率等に係る経年分析!I$48,"▲","-")),2)</f>
        <v>8.5299999999999994</v>
      </c>
      <c r="F19" s="174">
        <f>ROUND(VALUE(SUBSTITUTE(実質収支比率等に係る経年分析!J$48,"▲","-")),2)</f>
        <v>5.72</v>
      </c>
    </row>
    <row r="20" spans="1:11" x14ac:dyDescent="0.15">
      <c r="A20" s="174" t="s">
        <v>53</v>
      </c>
      <c r="B20" s="174">
        <f>ROUND(VALUE(SUBSTITUTE(実質収支比率等に係る経年分析!F$47,"▲","-")),2)</f>
        <v>35.549999999999997</v>
      </c>
      <c r="C20" s="174">
        <f>ROUND(VALUE(SUBSTITUTE(実質収支比率等に係る経年分析!G$47,"▲","-")),2)</f>
        <v>30.59</v>
      </c>
      <c r="D20" s="174">
        <f>ROUND(VALUE(SUBSTITUTE(実質収支比率等に係る経年分析!H$47,"▲","-")),2)</f>
        <v>29.54</v>
      </c>
      <c r="E20" s="174">
        <f>ROUND(VALUE(SUBSTITUTE(実質収支比率等に係る経年分析!I$47,"▲","-")),2)</f>
        <v>29.94</v>
      </c>
      <c r="F20" s="174">
        <f>ROUND(VALUE(SUBSTITUTE(実質収支比率等に係る経年分析!J$47,"▲","-")),2)</f>
        <v>34.869999999999997</v>
      </c>
    </row>
    <row r="21" spans="1:11" x14ac:dyDescent="0.15">
      <c r="A21" s="174" t="s">
        <v>54</v>
      </c>
      <c r="B21" s="174">
        <f>IF(ISNUMBER(VALUE(SUBSTITUTE(実質収支比率等に係る経年分析!F$49,"▲","-"))),ROUND(VALUE(SUBSTITUTE(実質収支比率等に係る経年分析!F$49,"▲","-")),2),NA())</f>
        <v>-4.99</v>
      </c>
      <c r="C21" s="174">
        <f>IF(ISNUMBER(VALUE(SUBSTITUTE(実質収支比率等に係る経年分析!G$49,"▲","-"))),ROUND(VALUE(SUBSTITUTE(実質収支比率等に係る経年分析!G$49,"▲","-")),2),NA())</f>
        <v>-8.5</v>
      </c>
      <c r="D21" s="174">
        <f>IF(ISNUMBER(VALUE(SUBSTITUTE(実質収支比率等に係る経年分析!H$49,"▲","-"))),ROUND(VALUE(SUBSTITUTE(実質収支比率等に係る経年分析!H$49,"▲","-")),2),NA())</f>
        <v>1.79</v>
      </c>
      <c r="E21" s="174">
        <f>IF(ISNUMBER(VALUE(SUBSTITUTE(実質収支比率等に係る経年分析!I$49,"▲","-"))),ROUND(VALUE(SUBSTITUTE(実質収支比率等に係る経年分析!I$49,"▲","-")),2),NA())</f>
        <v>-4.38</v>
      </c>
      <c r="F21" s="174">
        <f>IF(ISNUMBER(VALUE(SUBSTITUTE(実質収支比率等に係る経年分析!J$49,"▲","-"))),ROUND(VALUE(SUBSTITUTE(実質収支比率等に係る経年分析!J$49,"▲","-")),2),NA())</f>
        <v>-2.9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8.5299999999999994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1716</v>
      </c>
      <c r="E42" s="176"/>
      <c r="F42" s="176"/>
      <c r="G42" s="176">
        <f>'実質公債費比率（分子）の構造'!L$52</f>
        <v>1709</v>
      </c>
      <c r="H42" s="176"/>
      <c r="I42" s="176"/>
      <c r="J42" s="176">
        <f>'実質公債費比率（分子）の構造'!M$52</f>
        <v>1674</v>
      </c>
      <c r="K42" s="176"/>
      <c r="L42" s="176"/>
      <c r="M42" s="176">
        <f>'実質公債費比率（分子）の構造'!N$52</f>
        <v>1727</v>
      </c>
      <c r="N42" s="176"/>
      <c r="O42" s="176"/>
      <c r="P42" s="176">
        <f>'実質公債費比率（分子）の構造'!O$52</f>
        <v>1566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v>
      </c>
      <c r="C45" s="176"/>
      <c r="D45" s="176"/>
      <c r="E45" s="176">
        <f>'実質公債費比率（分子）の構造'!L$49</f>
        <v>16</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64</v>
      </c>
      <c r="B46" s="176">
        <f>'実質公債費比率（分子）の構造'!K$48</f>
        <v>389</v>
      </c>
      <c r="C46" s="176"/>
      <c r="D46" s="176"/>
      <c r="E46" s="176">
        <f>'実質公債費比率（分子）の構造'!L$48</f>
        <v>366</v>
      </c>
      <c r="F46" s="176"/>
      <c r="G46" s="176"/>
      <c r="H46" s="176">
        <f>'実質公債費比率（分子）の構造'!M$48</f>
        <v>349</v>
      </c>
      <c r="I46" s="176"/>
      <c r="J46" s="176"/>
      <c r="K46" s="176">
        <f>'実質公債費比率（分子）の構造'!N$48</f>
        <v>394</v>
      </c>
      <c r="L46" s="176"/>
      <c r="M46" s="176"/>
      <c r="N46" s="176">
        <f>'実質公債費比率（分子）の構造'!O$48</f>
        <v>429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2181</v>
      </c>
      <c r="C49" s="176"/>
      <c r="D49" s="176"/>
      <c r="E49" s="176">
        <f>'実質公債費比率（分子）の構造'!L$45</f>
        <v>2170</v>
      </c>
      <c r="F49" s="176"/>
      <c r="G49" s="176"/>
      <c r="H49" s="176">
        <f>'実質公債費比率（分子）の構造'!M$45</f>
        <v>2019</v>
      </c>
      <c r="I49" s="176"/>
      <c r="J49" s="176"/>
      <c r="K49" s="176">
        <f>'実質公債費比率（分子）の構造'!N$45</f>
        <v>2003</v>
      </c>
      <c r="L49" s="176"/>
      <c r="M49" s="176"/>
      <c r="N49" s="176">
        <f>'実質公債費比率（分子）の構造'!O$45</f>
        <v>1720</v>
      </c>
      <c r="O49" s="176"/>
      <c r="P49" s="176"/>
    </row>
    <row r="50" spans="1:16" x14ac:dyDescent="0.15">
      <c r="A50" s="176" t="s">
        <v>67</v>
      </c>
      <c r="B50" s="176" t="e">
        <f>NA()</f>
        <v>#N/A</v>
      </c>
      <c r="C50" s="176">
        <f>IF(ISNUMBER('実質公債費比率（分子）の構造'!K$53),'実質公債費比率（分子）の構造'!K$53,NA())</f>
        <v>870</v>
      </c>
      <c r="D50" s="176" t="e">
        <f>NA()</f>
        <v>#N/A</v>
      </c>
      <c r="E50" s="176" t="e">
        <f>NA()</f>
        <v>#N/A</v>
      </c>
      <c r="F50" s="176">
        <f>IF(ISNUMBER('実質公債費比率（分子）の構造'!L$53),'実質公債費比率（分子）の構造'!L$53,NA())</f>
        <v>843</v>
      </c>
      <c r="G50" s="176" t="e">
        <f>NA()</f>
        <v>#N/A</v>
      </c>
      <c r="H50" s="176" t="e">
        <f>NA()</f>
        <v>#N/A</v>
      </c>
      <c r="I50" s="176">
        <f>IF(ISNUMBER('実質公債費比率（分子）の構造'!M$53),'実質公債費比率（分子）の構造'!M$53,NA())</f>
        <v>698</v>
      </c>
      <c r="J50" s="176" t="e">
        <f>NA()</f>
        <v>#N/A</v>
      </c>
      <c r="K50" s="176" t="e">
        <f>NA()</f>
        <v>#N/A</v>
      </c>
      <c r="L50" s="176">
        <f>IF(ISNUMBER('実質公債費比率（分子）の構造'!N$53),'実質公債費比率（分子）の構造'!N$53,NA())</f>
        <v>674</v>
      </c>
      <c r="M50" s="176" t="e">
        <f>NA()</f>
        <v>#N/A</v>
      </c>
      <c r="N50" s="176" t="e">
        <f>NA()</f>
        <v>#N/A</v>
      </c>
      <c r="O50" s="176">
        <f>IF(ISNUMBER('実質公債費比率（分子）の構造'!O$53),'実質公債費比率（分子）の構造'!O$53,NA())</f>
        <v>587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13166</v>
      </c>
      <c r="E56" s="175"/>
      <c r="F56" s="175"/>
      <c r="G56" s="175">
        <f>'将来負担比率（分子）の構造'!J$52</f>
        <v>12737</v>
      </c>
      <c r="H56" s="175"/>
      <c r="I56" s="175"/>
      <c r="J56" s="175">
        <f>'将来負担比率（分子）の構造'!K$52</f>
        <v>12644</v>
      </c>
      <c r="K56" s="175"/>
      <c r="L56" s="175"/>
      <c r="M56" s="175">
        <f>'将来負担比率（分子）の構造'!L$52</f>
        <v>11796</v>
      </c>
      <c r="N56" s="175"/>
      <c r="O56" s="175"/>
      <c r="P56" s="175">
        <f>'将来負担比率（分子）の構造'!M$52</f>
        <v>11939</v>
      </c>
    </row>
    <row r="57" spans="1:16" x14ac:dyDescent="0.15">
      <c r="A57" s="175" t="s">
        <v>42</v>
      </c>
      <c r="B57" s="175"/>
      <c r="C57" s="175"/>
      <c r="D57" s="175">
        <f>'将来負担比率（分子）の構造'!I$51</f>
        <v>558</v>
      </c>
      <c r="E57" s="175"/>
      <c r="F57" s="175"/>
      <c r="G57" s="175">
        <f>'将来負担比率（分子）の構造'!J$51</f>
        <v>505</v>
      </c>
      <c r="H57" s="175"/>
      <c r="I57" s="175"/>
      <c r="J57" s="175">
        <f>'将来負担比率（分子）の構造'!K$51</f>
        <v>489</v>
      </c>
      <c r="K57" s="175"/>
      <c r="L57" s="175"/>
      <c r="M57" s="175">
        <f>'将来負担比率（分子）の構造'!L$51</f>
        <v>330</v>
      </c>
      <c r="N57" s="175"/>
      <c r="O57" s="175"/>
      <c r="P57" s="175">
        <f>'将来負担比率（分子）の構造'!M$51</f>
        <v>311</v>
      </c>
    </row>
    <row r="58" spans="1:16" x14ac:dyDescent="0.15">
      <c r="A58" s="175" t="s">
        <v>41</v>
      </c>
      <c r="B58" s="175"/>
      <c r="C58" s="175"/>
      <c r="D58" s="175">
        <f>'将来負担比率（分子）の構造'!I$50</f>
        <v>6463</v>
      </c>
      <c r="E58" s="175"/>
      <c r="F58" s="175"/>
      <c r="G58" s="175">
        <f>'将来負担比率（分子）の構造'!J$50</f>
        <v>6265</v>
      </c>
      <c r="H58" s="175"/>
      <c r="I58" s="175"/>
      <c r="J58" s="175">
        <f>'将来負担比率（分子）の構造'!K$50</f>
        <v>7019</v>
      </c>
      <c r="K58" s="175"/>
      <c r="L58" s="175"/>
      <c r="M58" s="175">
        <f>'将来負担比率（分子）の構造'!L$50</f>
        <v>7481</v>
      </c>
      <c r="N58" s="175"/>
      <c r="O58" s="175"/>
      <c r="P58" s="175">
        <f>'将来負担比率（分子）の構造'!M$50</f>
        <v>8007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433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3990</v>
      </c>
      <c r="C62" s="175"/>
      <c r="D62" s="175"/>
      <c r="E62" s="175">
        <f>'将来負担比率（分子）の構造'!J$45</f>
        <v>3958</v>
      </c>
      <c r="F62" s="175"/>
      <c r="G62" s="175"/>
      <c r="H62" s="175">
        <f>'将来負担比率（分子）の構造'!K$45</f>
        <v>3967</v>
      </c>
      <c r="I62" s="175"/>
      <c r="J62" s="175"/>
      <c r="K62" s="175">
        <f>'将来負担比率（分子）の構造'!L$45</f>
        <v>3847</v>
      </c>
      <c r="L62" s="175"/>
      <c r="M62" s="175"/>
      <c r="N62" s="175">
        <f>'将来負担比率（分子）の構造'!M$45</f>
        <v>3787</v>
      </c>
      <c r="O62" s="175"/>
      <c r="P62" s="175"/>
    </row>
    <row r="63" spans="1:16" x14ac:dyDescent="0.15">
      <c r="A63" s="175" t="s">
        <v>34</v>
      </c>
      <c r="B63" s="175">
        <f>'将来負担比率（分子）の構造'!I$44</f>
        <v>395</v>
      </c>
      <c r="C63" s="175"/>
      <c r="D63" s="175"/>
      <c r="E63" s="175">
        <f>'将来負担比率（分子）の構造'!J$44</f>
        <v>367</v>
      </c>
      <c r="F63" s="175"/>
      <c r="G63" s="175"/>
      <c r="H63" s="175">
        <f>'将来負担比率（分子）の構造'!K$44</f>
        <v>328</v>
      </c>
      <c r="I63" s="175"/>
      <c r="J63" s="175"/>
      <c r="K63" s="175">
        <f>'将来負担比率（分子）の構造'!L$44</f>
        <v>289</v>
      </c>
      <c r="L63" s="175"/>
      <c r="M63" s="175"/>
      <c r="N63" s="175">
        <f>'将来負担比率（分子）の構造'!M$44</f>
        <v>260</v>
      </c>
      <c r="O63" s="175"/>
      <c r="P63" s="175"/>
    </row>
    <row r="64" spans="1:16" x14ac:dyDescent="0.15">
      <c r="A64" s="175" t="s">
        <v>33</v>
      </c>
      <c r="B64" s="175">
        <f>'将来負担比率（分子）の構造'!I$43</f>
        <v>4020</v>
      </c>
      <c r="C64" s="175"/>
      <c r="D64" s="175"/>
      <c r="E64" s="175">
        <f>'将来負担比率（分子）の構造'!J$43</f>
        <v>3730</v>
      </c>
      <c r="F64" s="175"/>
      <c r="G64" s="175"/>
      <c r="H64" s="175">
        <f>'将来負担比率（分子）の構造'!K$43</f>
        <v>3077</v>
      </c>
      <c r="I64" s="175"/>
      <c r="J64" s="175"/>
      <c r="K64" s="175">
        <f>'将来負担比率（分子）の構造'!L$43</f>
        <v>2872</v>
      </c>
      <c r="L64" s="175"/>
      <c r="M64" s="175"/>
      <c r="N64" s="175">
        <f>'将来負担比率（分子）の構造'!M$43</f>
        <v>2896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10407</v>
      </c>
      <c r="C66" s="175"/>
      <c r="D66" s="175"/>
      <c r="E66" s="175">
        <f>'将来負担比率（分子）の構造'!J$41</f>
        <v>9709</v>
      </c>
      <c r="F66" s="175"/>
      <c r="G66" s="175"/>
      <c r="H66" s="175">
        <f>'将来負担比率（分子）の構造'!K$41</f>
        <v>9693</v>
      </c>
      <c r="I66" s="175"/>
      <c r="J66" s="175"/>
      <c r="K66" s="175">
        <f>'将来負担比率（分子）の構造'!L$41</f>
        <v>8970</v>
      </c>
      <c r="L66" s="175"/>
      <c r="M66" s="175"/>
      <c r="N66" s="175">
        <f>'将来負担比率（分子）の構造'!M$41</f>
        <v>8678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2761</v>
      </c>
      <c r="C72" s="179">
        <f>基金残高に係る経年分析!G55</f>
        <v>2741</v>
      </c>
      <c r="D72" s="179">
        <f>基金残高に係る経年分析!H55</f>
        <v>3161</v>
      </c>
    </row>
    <row r="73" spans="1:16" x14ac:dyDescent="0.15">
      <c r="A73" s="178" t="s">
        <v>74</v>
      </c>
      <c r="B73" s="179">
        <f>基金残高に係る経年分析!F56</f>
        <v>553</v>
      </c>
      <c r="C73" s="179">
        <f>基金残高に係る経年分析!G56</f>
        <v>553</v>
      </c>
      <c r="D73" s="179">
        <f>基金残高に係る経年分析!H56</f>
        <v>599</v>
      </c>
    </row>
    <row r="74" spans="1:16" x14ac:dyDescent="0.15">
      <c r="A74" s="178" t="s">
        <v>75</v>
      </c>
      <c r="B74" s="179">
        <f>基金残高に係る経年分析!F57</f>
        <v>4564</v>
      </c>
      <c r="C74" s="179">
        <f>基金残高に係る経年分析!G57</f>
        <v>5010</v>
      </c>
      <c r="D74" s="179">
        <f>基金残高に係る経年分析!H57</f>
        <v>5014</v>
      </c>
    </row>
  </sheetData>
  <sheetProtection algorithmName="SHA-512" hashValue="0Qcj+whC7ZE6ciFm0li7LJg9nHm4mXUqPTl0uoWfcgOb1tL9ZW3KyuAEM0e5E3O0M16IxDRv21f4h55OjqLSeA==" saltValue="XHpWwddsxODMBOQdDpdv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2025-03-12T06:50:39Z</cp:lastPrinted>
  <dcterms:created xsi:type="dcterms:W3CDTF">2025-02-19T01:23:07Z</dcterms:created>
  <dcterms:modified xsi:type="dcterms:W3CDTF">2025-03-12T06:50:41Z</dcterms:modified>
  <cp:category/>
</cp:coreProperties>
</file>