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<sst xmlns="http://schemas.openxmlformats.org/spreadsheetml/2006/main" count="978" uniqueCount="551">
  <si>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</si>
  <si>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</si>
  <si>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</si>
  <si>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</si>
  <si>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</si>
  <si>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</si>
  <si>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</si>
  <si>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</si>
  <si>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</si>
  <si>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</si>
  <si>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</si>
  <si>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</si>
  <si>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</si>
  <si>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</si>
  <si>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</si>
  <si>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</si>
  <si>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</si>
  <si>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</si>
  <si>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</si>
  <si>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</si>
  <si>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</si>
  <si>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</si>
  <si>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</si>
  <si>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</si>
  <si>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</si>
  <si>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</si>
  <si>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</si>
  <si>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</si>
  <si>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</si>
  <si>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</si>
  <si>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</si>
  <si>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</si>
  <si>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</si>
  <si>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</si>
  <si>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</si>
  <si>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</si>
  <si>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</si>
  <si>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</si>
  <si>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</si>
  <si>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</si>
  <si>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</si>
  <si>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</si>
  <si>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</si>
  <si>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</si>
  <si>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</si>
  <si>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</si>
  <si>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</si>
  <si>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</si>
  <si>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</si>
  <si>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</si>
  <si>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</si>
  <si>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</si>
  <si>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</si>
  <si>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</si>
  <si>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</si>
  <si>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</si>
  <si>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</si>
  <si>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</si>
  <si>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</si>
  <si>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</si>
  <si>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</si>
  <si>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</si>
  <si>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</si>
  <si>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</si>
  <si>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</si>
  <si>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</si>
  <si>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</si>
  <si>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</si>
  <si>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</si>
  <si>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</si>
  <si>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</si>
  <si>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</si>
  <si>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</si>
  <si>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</si>
  <si>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</si>
  <si>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</si>
  <si>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</si>
  <si>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</si>
  <si>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</si>
  <si>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</si>
  <si>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</si>
  <si>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</si>
  <si>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</si>
  <si>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</si>
  <si>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</si>
  <si>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</si>
  <si>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</si>
  <si>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</si>
  <si>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</si>
  <si>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</si>
  <si>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</si>
  <si>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</si>
  <si>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</si>
  <si>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</si>
  <si>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</si>
  <si>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</si>
  <si>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</si>
  <si>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</si>
  <si>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</si>
  <si>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</si>
  <si>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</si>
  <si>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</si>
  <si>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</si>
  <si>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</si>
  <si>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</si>
  <si>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</si>
  <si>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</si>
  <si>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</si>
  <si>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</si>
  <si>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</si>
  <si>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</si>
  <si>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</si>
  <si>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</si>
  <si>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</si>
  <si>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</si>
  <si>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</si>
  <si>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</si>
  <si>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</si>
  <si>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</si>
  <si>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</si>
  <si>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</si>
  <si>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</si>
  <si>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</si>
  <si>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</si>
  <si>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</si>
  <si>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</si>
  <si>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</si>
  <si>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</si>
  <si>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</si>
  <si>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</si>
  <si>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</si>
  <si>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</si>
  <si>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</si>
  <si>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</si>
  <si>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</si>
  <si>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</si>
  <si>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</si>
  <si>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</si>
  <si>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</si>
  <si>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</si>
  <si>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</si>
  <si>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</si>
  <si>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</si>
  <si>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</si>
  <si>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</si>
  <si>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</si>
  <si>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</si>
  <si>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</si>
  <si>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</si>
  <si>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</si>
  <si>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</si>
  <si>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</si>
  <si>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</si>
  <si>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</si>
  <si>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</si>
  <si>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</si>
  <si>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</si>
  <si>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</si>
  <si>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</si>
  <si>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</si>
  <si>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</si>
  <si>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</si>
  <si>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</si>
  <si>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</si>
  <si>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</si>
  <si>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</si>
  <si>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</si>
  <si>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</si>
  <si>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</si>
  <si>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</si>
  <si>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</si>
  <si>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</si>
  <si>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</si>
  <si>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</si>
  <si>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</si>
  <si>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</si>
  <si>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</si>
  <si>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</si>
  <si>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</si>
  <si>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</si>
  <si>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</si>
  <si>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</si>
  <si>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</si>
  <si>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</si>
  <si>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</si>
  <si>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</si>
  <si>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</si>
  <si>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</si>
  <si>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</si>
  <si>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</si>
  <si>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</si>
  <si>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</si>
  <si>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</si>
  <si>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</si>
  <si>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群馬県みなかみ町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</si>
  <si>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</si>
  <si>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</si>
  <si>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</si>
  <si>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</si>
  <si>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</si>
  <si>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</si>
  <si>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</si>
  <si>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</si>
  <si>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</si>
  <si>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</si>
  <si>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</si>
  <si>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</si>
  <si>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</si>
  <si>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</si>
  <si>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</si>
  <si>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</si>
  <si>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</si>
  <si>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</si>
  <si>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</si>
  <si>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</si>
  <si>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</si>
  <si>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</si>
  <si>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</si>
  <si>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</si>
  <si>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</si>
  <si>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</si>
  <si>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</si>
  <si>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</si>
  <si>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</si>
  <si>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</si>
  <si>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</si>
  <si>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</si>
  <si>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</si>
  <si>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</si>
  <si>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</si>
  <si>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</si>
  <si>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</si>
  <si>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</si>
  <si>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</si>
  <si>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</si>
  <si>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</si>
  <si>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</si>
  <si>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</si>
  <si>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</si>
  <si>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</si>
  <si>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</si>
  <si>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</si>
  <si>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</si>
  <si>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</si>
  <si>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</si>
  <si>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</si>
  <si>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</si>
  <si>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</si>
  <si>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</si>
  <si>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</si>
  <si>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</si>
  <si>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</si>
  <si>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</si>
  <si>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</si>
  <si>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</si>
  <si>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</si>
  <si>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</si>
  <si>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</si>
  <si>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</si>
  <si>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</si>
  <si>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</si>
  <si>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</si>
  <si>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</si>
  <si>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</si>
  <si>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</si>
  <si>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</si>
  <si>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</si>
  <si>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</si>
  <si>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</si>
  <si>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</si>
  <si>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</si>
  <si>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</si>
  <si>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</si>
  <si>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</si>
  <si>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</si>
  <si>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</si>
  <si>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</si>
  <si>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</si>
  <si>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</si>
  <si>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</si>
  <si>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</si>
  <si>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</si>
  <si>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</si>
  <si>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</si>
  <si>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</si>
  <si>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</si>
  <si>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</si>
  <si>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</si>
  <si>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</si>
  <si>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</si>
  <si>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</si>
  <si>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</si>
  <si>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</si>
  <si>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</si>
  <si>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</si>
  <si>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</si>
  <si>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</si>
  <si>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</si>
  <si>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</si>
  <si>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</si>
  <si>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</si>
  <si>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</si>
  <si>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</si>
  <si>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</si>
  <si>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</si>
  <si>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</si>
  <si>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</si>
  <si>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</si>
  <si>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</si>
  <si>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</si>
  <si>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</si>
  <si>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</si>
  <si>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</si>
  <si>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</si>
  <si>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</si>
  <si>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</si>
  <si>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</si>
  <si>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</si>
  <si>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</si>
  <si>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</si>
  <si>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</si>
  <si>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</si>
  <si>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</si>
  <si>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</si>
  <si>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</si>
  <si>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</si>
  <si>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</si>
  <si>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</si>
  <si>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</si>
  <si>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</si>
  <si>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</si>
  <si>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</si>
  <si>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</si>
  <si>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</si>
  <si>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</si>
  <si>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</si>
  <si>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</si>
  <si>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</si>
  <si>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</si>
  <si>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</si>
  <si>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</si>
  <si>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</si>
  <si>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</si>
  <si>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群馬県みなかみ町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</si>
  <si>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</si>
  <si>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</si>
  <si>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</si>
  <si>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</si>
  <si>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</si>
  <si>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</si>
  <si>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</si>
  <si>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</si>
  <si>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</si>
  <si>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</si>
  <si>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</si>
  <si>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</si>
  <si>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</si>
  <si>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</si>
  <si>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</si>
  <si>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</si>
  <si>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</si>
  <si>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</si>
  <si>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</si>
  <si>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</si>
  <si>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</si>
  <si>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</si>
  <si>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</si>
  <si>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</si>
  <si>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</si>
  <si>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</si>
  <si>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</si>
  <si>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</si>
  <si>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</si>
  <si>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</si>
  <si>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</si>
  <si>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</si>
  <si>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</si>
  <si>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</si>
  <si>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</si>
  <si>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</si>
  <si>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</si>
  <si>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</si>
  <si>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</si>
  <si>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</si>
  <si>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</si>
  <si>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</si>
  <si>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</si>
  <si>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</si>
  <si>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</si>
  <si>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</si>
  <si>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</si>
  <si>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</si>
  <si>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</si>
  <si>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</si>
  <si>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</si>
  <si>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</si>
  <si>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</si>
  <si>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</si>
  <si>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</si>
  <si>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</si>
  <si>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</si>
  <si>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</si>
  <si>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</si>
  <si>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</si>
  <si>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</si>
  <si>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</si>
  <si>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</si>
  <si>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</si>
  <si>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</si>
  <si>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</si>
  <si>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</si>
  <si>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</si>
  <si>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</si>
  <si>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</si>
  <si>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</si>
  <si>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</si>
  <si>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</si>
  <si>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</si>
  <si>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</si>
  <si>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</si>
  <si>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</si>
  <si>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</si>
  <si>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</si>
  <si>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</si>
  <si>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</si>
  <si>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</si>
  <si>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</si>
  <si>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</si>
  <si>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</si>
  <si>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</si>
  <si>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</si>
  <si>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</si>
  <si>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</si>
  <si>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</si>
  <si>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</si>
  <si>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</si>
  <si>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</si>
  <si>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</si>
  <si>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</si>
  <si>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</si>
  <si>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</si>
  <si>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</si>
  <si>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</si>
  <si>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</si>
  <si>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</si>
  <si>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</si>
  <si>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</si>
  <si>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</si>
  <si>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</si>
  <si>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</si>
  <si>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</si>
  <si>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</si>
  <si>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</si>
  <si>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</si>
  <si>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</si>
  <si>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</si>
  <si>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</si>
  <si>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</si>
  <si>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</si>
  <si>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</si>
  <si>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</si>
  <si>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</si>
  <si>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</si>
  <si>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</si>
  <si>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</si>
  <si>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</si>
  <si>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</si>
  <si>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</si>
  <si>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</si>
  <si>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</si>
  <si>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</si>
  <si>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</si>
  <si>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</si>
  <si>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</si>
  <si>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</si>
  <si>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</si>
  <si>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</si>
  <si>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</si>
  <si>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</si>
  <si>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</si>
  <si>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</si>
  <si>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</si>
  <si>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</si>
  <si>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</si>
  <si>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</si>
  <si>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</si>
  <si>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</si>
  <si>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</si>
  <si>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</si>
  <si>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</si>
  <si>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</si>
  <si>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</si>
  <si>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</si>
  <si>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</si>
  <si>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</si>
  <si>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</si>
  <si>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</si>
  <si>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</si>
  <si>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</si>
  <si>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</si>
  <si>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</si>
  <si>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</si>
  <si>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</si>
  <si>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</si>
  <si>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</si>
  <si>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</si>
  <si>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</si>
  <si>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</si>
  <si>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</si>
  <si>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</si>
  <si>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</si>
  <si>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</si>
  <si>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</si>
  <si>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</si>
  <si>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</si>
  <si>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</si>
  <si>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</si>
  <si>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</si>
  <si>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</si>
  <si>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</si>
  <si>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</si>
  <si>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</si>
  <si>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</si>
  <si>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</si>
  <si>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</si>
  <si>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0.33</t>
  </si>
  <si>
    <t>▲ 3.78</t>
  </si>
  <si>
    <t>一般会計</t>
  </si>
  <si>
    <t>水道事業会計</t>
  </si>
  <si>
    <t>国民健康保険特別会計</t>
  </si>
  <si>
    <t>下水道事業特別会計</t>
  </si>
  <si>
    <t>後期高齢者医療特別会計</t>
  </si>
  <si>
    <t>介護保険特別会計</t>
  </si>
  <si>
    <t>その他会計（赤字）</t>
  </si>
  <si>
    <t>その他会計（黒字）</t>
  </si>
  <si>
    <t>-</t>
    <phoneticPr fontId="5"/>
  </si>
  <si>
    <t>利根沼田学校組合</t>
    <rPh sb="0" eb="2">
      <t>トネ</t>
    </rPh>
    <rPh sb="2" eb="4">
      <t>ヌマタ</t>
    </rPh>
    <rPh sb="4" eb="6">
      <t>ガッコウ</t>
    </rPh>
    <rPh sb="6" eb="8">
      <t>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</si>
  <si>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</si>
  <si>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</si>
  <si>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</si>
  <si>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</si>
  <si>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</si>
  <si>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</si>
  <si>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</si>
  <si>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月夜野振興公社</t>
    <rPh sb="0" eb="3">
      <t>ツキヨノ</t>
    </rPh>
    <rPh sb="3" eb="5">
      <t>シンコウ</t>
    </rPh>
    <rPh sb="5" eb="7">
      <t>コウシャ</t>
    </rPh>
    <phoneticPr fontId="2"/>
  </si>
  <si>
    <t>月夜野クラフトビール</t>
    <rPh sb="0" eb="3">
      <t>ツキヨノ</t>
    </rPh>
    <phoneticPr fontId="2"/>
  </si>
  <si>
    <t>水の故郷</t>
    <rPh sb="0" eb="1">
      <t>ミズ</t>
    </rPh>
    <rPh sb="2" eb="4">
      <t>フルサト</t>
    </rPh>
    <phoneticPr fontId="2"/>
  </si>
  <si>
    <t>猿ヶ京温泉夢未来</t>
    <rPh sb="0" eb="3">
      <t>サルガキョウ</t>
    </rPh>
    <rPh sb="3" eb="5">
      <t>オンセン</t>
    </rPh>
    <rPh sb="5" eb="6">
      <t>ユメ</t>
    </rPh>
    <rPh sb="6" eb="8">
      <t>ミライ</t>
    </rPh>
    <phoneticPr fontId="2"/>
  </si>
  <si>
    <t>みなかみ町土地開発公社</t>
    <rPh sb="4" eb="5">
      <t>マチ</t>
    </rPh>
    <rPh sb="5" eb="7">
      <t>トチ</t>
    </rPh>
    <rPh sb="7" eb="9">
      <t>カイハツ</t>
    </rPh>
    <rPh sb="9" eb="11">
      <t>コウシャ</t>
    </rPh>
    <phoneticPr fontId="2"/>
  </si>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</sst>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145407</c:v>
                </c:pt>
                <c:pt idx="1">
                  <c:v>87719</c:v>
                </c:pt>
                <c:pt idx="2">
                  <c:v>103543</c:v>
                </c:pt>
                <c:pt idx="3">
                  <c:v>106903</c:v>
                </c:pt>
                <c:pt idx="4">
                  <c:v>102314</c:v>
                </c:pt>
              </c:numCache>
            </c:numRef>
          </c:val>
          <c:smooth val="0"/>
        </c:ser>
        <c:dLbls>
          <c:showLegendKey val="0"/>
          <c:showVal val="0"/>
          <c:showCatName val="0"/>
          <c:showSerName val="0"/>
          <c:showPercent val="0"/>
          <c:showBubbleSize val="0"/>
        </c:dLbls>
        <c:marker val="1"/>
        <c:smooth val="0"/>
        <c:axId val="98206080"/>
        <c:axId val="98207616"/>
      </c:lineChart>
      <c:catAx>
        <c:axId val="982060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07616"/>
        <c:crosses val="autoZero"/>
        <c:auto val="1"/>
        <c:lblAlgn val="ctr"/>
        <c:lblOffset val="100"/>
        <c:tickLblSkip val="1"/>
        <c:tickMarkSkip val="1"/>
        <c:noMultiLvlLbl val="0"/>
      </c:catAx>
      <c:valAx>
        <c:axId val="982076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0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6.46</c:v>
                </c:pt>
                <c:pt idx="1">
                  <c:v>8.24</c:v>
                </c:pt>
                <c:pt idx="2">
                  <c:v>5.57</c:v>
                </c:pt>
                <c:pt idx="3">
                  <c:v>6.12</c:v>
                </c:pt>
                <c:pt idx="4">
                  <c:v>5.04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27.75</c:v>
                </c:pt>
                <c:pt idx="1">
                  <c:v>31.64</c:v>
                </c:pt>
                <c:pt idx="2">
                  <c:v>34.86</c:v>
                </c:pt>
                <c:pt idx="3">
                  <c:v>37.97</c:v>
                </c:pt>
                <c:pt idx="4">
                  <c:v>39.42</c:v>
                </c:pt>
              </c:numCache>
            </c:numRef>
          </c:val>
        </c:ser>
        <c:dLbls>
          <c:showLegendKey val="0"/>
          <c:showVal val="0"/>
          <c:showCatName val="0"/>
          <c:showSerName val="0"/>
          <c:showPercent val="0"/>
          <c:showBubbleSize val="0"/>
        </c:dLbls>
        <c:gapWidth val="250"/>
        <c:overlap val="100"/>
        <c:axId val="114875776"/>
        <c:axId val="114955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8.57</c:v>
                </c:pt>
                <c:pt idx="1">
                  <c:v>1.72</c:v>
                </c:pt>
                <c:pt idx="2">
                  <c:v>-0.33</c:v>
                </c:pt>
                <c:pt idx="3">
                  <c:v>0.56000000000000005</c:v>
                </c:pt>
                <c:pt idx="4">
                  <c:v>-3.78</c:v>
                </c:pt>
              </c:numCache>
            </c:numRef>
          </c:val>
          <c:smooth val="0"/>
        </c:ser>
        <c:dLbls>
          <c:showLegendKey val="0"/>
          <c:showVal val="0"/>
          <c:showCatName val="0"/>
          <c:showSerName val="0"/>
          <c:showPercent val="0"/>
          <c:showBubbleSize val="0"/>
        </c:dLbls>
        <c:marker val="1"/>
        <c:smooth val="0"/>
        <c:axId val="114875776"/>
        <c:axId val="114955776"/>
      </c:lineChart>
      <c:catAx>
        <c:axId val="11487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955776"/>
        <c:crosses val="autoZero"/>
        <c:auto val="1"/>
        <c:lblAlgn val="ctr"/>
        <c:lblOffset val="100"/>
        <c:tickLblSkip val="1"/>
        <c:tickMarkSkip val="1"/>
        <c:noMultiLvlLbl val="0"/>
      </c:catAx>
      <c:valAx>
        <c:axId val="11495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7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0.63</c:v>
                </c:pt>
                <c:pt idx="2">
                  <c:v>#N/A</c:v>
                </c:pt>
                <c:pt idx="3">
                  <c:v>0.19</c:v>
                </c:pt>
                <c:pt idx="4">
                  <c:v>#N/A</c:v>
                </c:pt>
                <c:pt idx="5">
                  <c:v>0.39</c:v>
                </c:pt>
                <c:pt idx="6">
                  <c:v>#N/A</c:v>
                </c:pt>
                <c:pt idx="7">
                  <c:v>0.7</c:v>
                </c:pt>
                <c:pt idx="8">
                  <c:v>#N/A</c:v>
                </c:pt>
                <c:pt idx="9">
                  <c:v>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0.14000000000000001</c:v>
                </c:pt>
                <c:pt idx="4">
                  <c:v>#N/A</c:v>
                </c:pt>
                <c:pt idx="5">
                  <c:v>0.18</c:v>
                </c:pt>
                <c:pt idx="6">
                  <c:v>#N/A</c:v>
                </c:pt>
                <c:pt idx="7">
                  <c:v>0.18</c:v>
                </c:pt>
                <c:pt idx="8">
                  <c:v>#N/A</c:v>
                </c:pt>
                <c:pt idx="9">
                  <c:v>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0.56000000000000005</c:v>
                </c:pt>
                <c:pt idx="2">
                  <c:v>#N/A</c:v>
                </c:pt>
                <c:pt idx="3">
                  <c:v>0.44</c:v>
                </c:pt>
                <c:pt idx="4">
                  <c:v>#N/A</c:v>
                </c:pt>
                <c:pt idx="5">
                  <c:v>0.18</c:v>
                </c:pt>
                <c:pt idx="6">
                  <c:v>#N/A</c:v>
                </c:pt>
                <c:pt idx="7">
                  <c:v>0.24</c:v>
                </c:pt>
                <c:pt idx="8">
                  <c:v>#N/A</c:v>
                </c:pt>
                <c:pt idx="9">
                  <c:v>0.39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4.57</c:v>
                </c:pt>
                <c:pt idx="2">
                  <c:v>#N/A</c:v>
                </c:pt>
                <c:pt idx="3">
                  <c:v>4.62</c:v>
                </c:pt>
                <c:pt idx="4">
                  <c:v>#N/A</c:v>
                </c:pt>
                <c:pt idx="5">
                  <c:v>4.5</c:v>
                </c:pt>
                <c:pt idx="6">
                  <c:v>#N/A</c:v>
                </c:pt>
                <c:pt idx="7">
                  <c:v>2.6</c:v>
                </c:pt>
                <c:pt idx="8">
                  <c:v>#N/A</c:v>
                </c:pt>
                <c:pt idx="9">
                  <c:v>2.72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1.63</c:v>
                </c:pt>
                <c:pt idx="2">
                  <c:v>#N/A</c:v>
                </c:pt>
                <c:pt idx="3">
                  <c:v>3.14</c:v>
                </c:pt>
                <c:pt idx="4">
                  <c:v>#N/A</c:v>
                </c:pt>
                <c:pt idx="5">
                  <c:v>3.19</c:v>
                </c:pt>
                <c:pt idx="6">
                  <c:v>#N/A</c:v>
                </c:pt>
                <c:pt idx="7">
                  <c:v>3.43</c:v>
                </c:pt>
                <c:pt idx="8">
                  <c:v>#N/A</c:v>
                </c:pt>
                <c:pt idx="9">
                  <c:v>3.79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6.45</c:v>
                </c:pt>
                <c:pt idx="2">
                  <c:v>#N/A</c:v>
                </c:pt>
                <c:pt idx="3">
                  <c:v>8.24</c:v>
                </c:pt>
                <c:pt idx="4">
                  <c:v>#N/A</c:v>
                </c:pt>
                <c:pt idx="5">
                  <c:v>5.56</c:v>
                </c:pt>
                <c:pt idx="6">
                  <c:v>#N/A</c:v>
                </c:pt>
                <c:pt idx="7">
                  <c:v>6.12</c:v>
                </c:pt>
                <c:pt idx="8">
                  <c:v>#N/A</c:v>
                </c:pt>
                <c:pt idx="9">
                  <c:v>5.03</c:v>
                </c:pt>
              </c:numCache>
            </c:numRef>
          </c:val>
        </c:ser>
        <c:dLbls>
          <c:showLegendKey val="0"/>
          <c:showVal val="0"/>
          <c:showCatName val="0"/>
          <c:showSerName val="0"/>
          <c:showPercent val="0"/>
          <c:showBubbleSize val="0"/>
        </c:dLbls>
        <c:gapWidth val="150"/>
        <c:overlap val="100"/>
        <c:axId val="115029504"/>
        <c:axId val="115031040"/>
      </c:barChart>
      <c:catAx>
        <c:axId val="1150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31040"/>
        <c:crosses val="autoZero"/>
        <c:auto val="1"/>
        <c:lblAlgn val="ctr"/>
        <c:lblOffset val="100"/>
        <c:tickLblSkip val="1"/>
        <c:tickMarkSkip val="1"/>
        <c:noMultiLvlLbl val="0"/>
      </c:catAx>
      <c:valAx>
        <c:axId val="11503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2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1510</c:v>
                </c:pt>
                <c:pt idx="5">
                  <c:v>1687</c:v>
                </c:pt>
                <c:pt idx="8">
                  <c:v>1706</c:v>
                </c:pt>
                <c:pt idx="11">
                  <c:v>1719</c:v>
                </c:pt>
                <c:pt idx="14">
                  <c:v>1748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142</c:v>
                </c:pt>
                <c:pt idx="3">
                  <c:v>142</c:v>
                </c:pt>
                <c:pt idx="6">
                  <c:v>160</c:v>
                </c:pt>
                <c:pt idx="9">
                  <c:v>160</c:v>
                </c:pt>
                <c:pt idx="12">
                  <c:v>160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c:v>
                </c:pt>
                <c:pt idx="3">
                  <c:v>12</c:v>
                </c:pt>
                <c:pt idx="6">
                  <c:v>12</c:v>
                </c:pt>
                <c:pt idx="9">
                  <c:v>12</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449</c:v>
                </c:pt>
                <c:pt idx="3">
                  <c:v>439</c:v>
                </c:pt>
                <c:pt idx="6">
                  <c:v>447</c:v>
                </c:pt>
                <c:pt idx="9">
                  <c:v>443</c:v>
                </c:pt>
                <c:pt idx="12">
                  <c:v>438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2061</c:v>
                </c:pt>
                <c:pt idx="3">
                  <c:v>2341</c:v>
                </c:pt>
                <c:pt idx="6">
                  <c:v>2280</c:v>
                </c:pt>
                <c:pt idx="9">
                  <c:v>2125</c:v>
                </c:pt>
                <c:pt idx="12">
                  <c:v>1997</c:v>
                </c:pt>
              </c:numCache>
            </c:numRef>
          </c:val>
        </c:ser>
        <c:dLbls>
          <c:showLegendKey val="0"/>
          <c:showVal val="0"/>
          <c:showCatName val="0"/>
          <c:showSerName val="0"/>
          <c:showPercent val="0"/>
          <c:showBubbleSize val="0"/>
        </c:dLbls>
        <c:gapWidth val="100"/>
        <c:overlap val="100"/>
        <c:axId val="115798016"/>
        <c:axId val="115799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1154</c:v>
                </c:pt>
                <c:pt idx="2">
                  <c:v>#N/A</c:v>
                </c:pt>
                <c:pt idx="3">
                  <c:v>#N/A</c:v>
                </c:pt>
                <c:pt idx="4">
                  <c:v>1247</c:v>
                </c:pt>
                <c:pt idx="5">
                  <c:v>#N/A</c:v>
                </c:pt>
                <c:pt idx="6">
                  <c:v>#N/A</c:v>
                </c:pt>
                <c:pt idx="7">
                  <c:v>1193</c:v>
                </c:pt>
                <c:pt idx="8">
                  <c:v>#N/A</c:v>
                </c:pt>
                <c:pt idx="9">
                  <c:v>#N/A</c:v>
                </c:pt>
                <c:pt idx="10">
                  <c:v>1021</c:v>
                </c:pt>
                <c:pt idx="11">
                  <c:v>#N/A</c:v>
                </c:pt>
                <c:pt idx="12">
                  <c:v>#N/A</c:v>
                </c:pt>
                <c:pt idx="13">
                  <c:v>859</c:v>
                </c:pt>
                <c:pt idx="14">
                  <c:v>#N/A</c:v>
                </c:pt>
              </c:numCache>
            </c:numRef>
          </c:val>
          <c:smooth val="0"/>
        </c:ser>
        <c:dLbls>
          <c:showLegendKey val="0"/>
          <c:showVal val="0"/>
          <c:showCatName val="0"/>
          <c:showSerName val="0"/>
          <c:showPercent val="0"/>
          <c:showBubbleSize val="0"/>
        </c:dLbls>
        <c:marker val="1"/>
        <c:smooth val="0"/>
        <c:axId val="115798016"/>
        <c:axId val="115799936"/>
      </c:lineChart>
      <c:catAx>
        <c:axId val="1157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799936"/>
        <c:crosses val="autoZero"/>
        <c:auto val="1"/>
        <c:lblAlgn val="ctr"/>
        <c:lblOffset val="100"/>
        <c:tickLblSkip val="1"/>
        <c:tickMarkSkip val="1"/>
        <c:noMultiLvlLbl val="0"/>
      </c:catAx>
      <c:valAx>
        <c:axId val="11579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9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15593</c:v>
                </c:pt>
                <c:pt idx="5">
                  <c:v>15608</c:v>
                </c:pt>
                <c:pt idx="8">
                  <c:v>15634</c:v>
                </c:pt>
                <c:pt idx="11">
                  <c:v>15465</c:v>
                </c:pt>
                <c:pt idx="14">
                  <c:v>15278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912</c:v>
                </c:pt>
                <c:pt idx="5">
                  <c:v>880</c:v>
                </c:pt>
                <c:pt idx="8">
                  <c:v>916</c:v>
                </c:pt>
                <c:pt idx="11">
                  <c:v>923</c:v>
                </c:pt>
                <c:pt idx="14">
                  <c:v>934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3961</c:v>
                </c:pt>
                <c:pt idx="5">
                  <c:v>4807</c:v>
                </c:pt>
                <c:pt idx="8">
                  <c:v>5329</c:v>
                </c:pt>
                <c:pt idx="11">
                  <c:v>6081</c:v>
                </c:pt>
                <c:pt idx="14">
                  <c:v>6030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439</c:v>
                </c:pt>
                <c:pt idx="3">
                  <c:v>303</c:v>
                </c:pt>
                <c:pt idx="6">
                  <c:v>206</c:v>
                </c:pt>
                <c:pt idx="9">
                  <c:v>26</c:v>
                </c:pt>
                <c:pt idx="12">
                  <c:v>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4504</c:v>
                </c:pt>
                <c:pt idx="3">
                  <c:v>4464</c:v>
                </c:pt>
                <c:pt idx="6">
                  <c:v>4432</c:v>
                </c:pt>
                <c:pt idx="9">
                  <c:v>5084</c:v>
                </c:pt>
                <c:pt idx="12">
                  <c:v>4167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111</c:v>
                </c:pt>
                <c:pt idx="3">
                  <c:v>100</c:v>
                </c:pt>
                <c:pt idx="6">
                  <c:v>101</c:v>
                </c:pt>
                <c:pt idx="9">
                  <c:v>112</c:v>
                </c:pt>
                <c:pt idx="12">
                  <c:v>162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4111</c:v>
                </c:pt>
                <c:pt idx="3">
                  <c:v>3950</c:v>
                </c:pt>
                <c:pt idx="6">
                  <c:v>4565</c:v>
                </c:pt>
                <c:pt idx="9">
                  <c:v>5081</c:v>
                </c:pt>
                <c:pt idx="12">
                  <c:v>5248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1248</c:v>
                </c:pt>
                <c:pt idx="3">
                  <c:v>1088</c:v>
                </c:pt>
                <c:pt idx="6">
                  <c:v>928</c:v>
                </c:pt>
                <c:pt idx="9">
                  <c:v>767</c:v>
                </c:pt>
                <c:pt idx="12">
                  <c:v>607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16464</c:v>
                </c:pt>
                <c:pt idx="3">
                  <c:v>16028</c:v>
                </c:pt>
                <c:pt idx="6">
                  <c:v>15327</c:v>
                </c:pt>
                <c:pt idx="9">
                  <c:v>14642</c:v>
                </c:pt>
                <c:pt idx="12">
                  <c:v>14227</c:v>
                </c:pt>
              </c:numCache>
            </c:numRef>
          </c:val>
        </c:ser>
        <c:dLbls>
          <c:showLegendKey val="0"/>
          <c:showVal val="0"/>
          <c:showCatName val="0"/>
          <c:showSerName val="0"/>
          <c:showPercent val="0"/>
          <c:showBubbleSize val="0"/>
        </c:dLbls>
        <c:gapWidth val="100"/>
        <c:overlap val="100"/>
        <c:axId val="114940160"/>
        <c:axId val="11494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6412</c:v>
                </c:pt>
                <c:pt idx="2">
                  <c:v>#N/A</c:v>
                </c:pt>
                <c:pt idx="3">
                  <c:v>#N/A</c:v>
                </c:pt>
                <c:pt idx="4">
                  <c:v>4638</c:v>
                </c:pt>
                <c:pt idx="5">
                  <c:v>#N/A</c:v>
                </c:pt>
                <c:pt idx="6">
                  <c:v>#N/A</c:v>
                </c:pt>
                <c:pt idx="7">
                  <c:v>3679</c:v>
                </c:pt>
                <c:pt idx="8">
                  <c:v>#N/A</c:v>
                </c:pt>
                <c:pt idx="9">
                  <c:v>#N/A</c:v>
                </c:pt>
                <c:pt idx="10">
                  <c:v>3243</c:v>
                </c:pt>
                <c:pt idx="11">
                  <c:v>#N/A</c:v>
                </c:pt>
                <c:pt idx="12">
                  <c:v>#N/A</c:v>
                </c:pt>
                <c:pt idx="13">
                  <c:v>2194</c:v>
                </c:pt>
                <c:pt idx="14">
                  <c:v>#N/A</c:v>
                </c:pt>
              </c:numCache>
            </c:numRef>
          </c:val>
          <c:smooth val="0"/>
        </c:ser>
        <c:dLbls>
          <c:showLegendKey val="0"/>
          <c:showVal val="0"/>
          <c:showCatName val="0"/>
          <c:showSerName val="0"/>
          <c:showPercent val="0"/>
          <c:showBubbleSize val="0"/>
        </c:dLbls>
        <c:marker val="1"/>
        <c:smooth val="0"/>
        <c:axId val="114940160"/>
        <c:axId val="114946432"/>
      </c:lineChart>
      <c:catAx>
        <c:axId val="11494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946432"/>
        <c:crosses val="autoZero"/>
        <c:auto val="1"/>
        <c:lblAlgn val="ctr"/>
        <c:lblOffset val="100"/>
        <c:tickLblSkip val="1"/>
        <c:tickMarkSkip val="1"/>
        <c:noMultiLvlLbl val="0"/>
      </c:catAx>
      <c:valAx>
        <c:axId val="11494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4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20,674
20,466
781.08
13,891,028
12,760,685
486,196
9,648,841
14,222,183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27.3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人口減少や全国平均を上回る高齢化率に加え、町の主産業である観光産業の低迷及び償却資産の減価償却により税収が減少しているため、類似団体平均をかなり下回っている。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、地方創生等の取り組み</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強化</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、人口減少</a:t>
          </a:r>
          <a:r>
            <a:rPr lang="ja-JP" altLang="en-US" sz="1100" b="0" i="0" baseline="0">
              <a:solidFill>
                <a:schemeClr val="dk1"/>
              </a:solidFill>
              <a:effectLst/>
              <a:latin typeface="+mn-lt"/>
              <a:ea typeface="+mn-ea"/>
              <a:cs typeface="+mn-cs"/>
            </a:rPr>
            <a:t>対策や</a:t>
          </a:r>
          <a:r>
            <a:rPr lang="ja-JP" altLang="ja-JP" sz="1100" b="0" i="0" baseline="0">
              <a:solidFill>
                <a:schemeClr val="dk1"/>
              </a:solidFill>
              <a:effectLst/>
              <a:latin typeface="+mn-lt"/>
              <a:ea typeface="+mn-ea"/>
              <a:cs typeface="+mn-cs"/>
            </a:rPr>
            <a:t>産業対策等を通じ</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税収増加等の歳入</a:t>
          </a:r>
          <a:r>
            <a:rPr lang="ja-JP" altLang="en-US" sz="1100" b="0" i="0" baseline="0">
              <a:solidFill>
                <a:schemeClr val="dk1"/>
              </a:solidFill>
              <a:effectLst/>
              <a:latin typeface="+mn-lt"/>
              <a:ea typeface="+mn-ea"/>
              <a:cs typeface="+mn-cs"/>
            </a:rPr>
            <a:t>確保</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31045</xdr:rowOff>
    </xdr:from>
    <xdr:to>
      <xdr:col>6</xdr:col>
      <xdr:colOff>0</xdr:colOff>
      <xdr:row>44</xdr:row>
      <xdr:rowOff>44450</xdr:rowOff>
    </xdr:to>
    <xdr:cxnSp macro="">
      <xdr:nvCxnSpPr>
        <xdr:cNvPr id="70" name="直線コネクタ 69"/>
        <xdr:cNvCxnSpPr/>
      </xdr:nvCxnSpPr>
      <xdr:spPr>
        <a:xfrm>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31045</xdr:rowOff>
    </xdr:to>
    <xdr:cxnSp macro="">
      <xdr:nvCxnSpPr>
        <xdr:cNvPr id="73" name="直線コネクタ 72"/>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44</xdr:row>
      <xdr:rowOff>17639</xdr:rowOff>
    </xdr:to>
    <xdr:cxnSp macro="">
      <xdr:nvCxnSpPr>
        <xdr:cNvPr id="76" name="直線コネクタ 75"/>
        <xdr:cNvCxnSpPr/>
      </xdr:nvCxnSpPr>
      <xdr:spPr>
        <a:xfrm>
          <a:off x="1447800" y="752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151695</xdr:rowOff>
    </xdr:from>
    <xdr:to>
      <xdr:col>4</xdr:col>
      <xdr:colOff>533400</xdr:colOff>
      <xdr:row>44</xdr:row>
      <xdr:rowOff>81845</xdr:rowOff>
    </xdr:to>
    <xdr:sp macro="" textlink="">
      <xdr:nvSpPr>
        <xdr:cNvPr id="90" name="円/楕円 89"/>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66622</xdr:rowOff>
    </xdr:from>
    <xdr:ext cx="762000" cy="259045"/>
    <xdr:sp macro="" textlink="">
      <xdr:nvSpPr>
        <xdr:cNvPr id="91" name="テキスト ボックス 90"/>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2" name="円/楕円 91"/>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3" name="テキスト ボックス 92"/>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4" name="円/楕円 93"/>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5" name="テキスト ボックス 94"/>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類似団体平均と同じように推移しており、</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年度は、分子である人件費や</a:t>
          </a:r>
          <a:r>
            <a:rPr lang="ja-JP" altLang="en-US" sz="1100">
              <a:solidFill>
                <a:schemeClr val="dk1"/>
              </a:solidFill>
              <a:effectLst/>
              <a:latin typeface="+mn-lt"/>
              <a:ea typeface="+mn-ea"/>
              <a:cs typeface="+mn-cs"/>
            </a:rPr>
            <a:t>扶助費</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分母</a:t>
          </a:r>
          <a:r>
            <a:rPr lang="ja-JP" altLang="en-US" sz="1100">
              <a:solidFill>
                <a:schemeClr val="dk1"/>
              </a:solidFill>
              <a:effectLst/>
              <a:latin typeface="+mn-lt"/>
              <a:ea typeface="+mn-ea"/>
              <a:cs typeface="+mn-cs"/>
            </a:rPr>
            <a:t>の普通交付税が減額し</a:t>
          </a:r>
          <a:r>
            <a:rPr lang="ja-JP" altLang="ja-JP" sz="1100">
              <a:solidFill>
                <a:schemeClr val="dk1"/>
              </a:solidFill>
              <a:effectLst/>
              <a:latin typeface="+mn-lt"/>
              <a:ea typeface="+mn-ea"/>
              <a:cs typeface="+mn-cs"/>
            </a:rPr>
            <a:t>比率</a:t>
          </a:r>
          <a:r>
            <a:rPr lang="ja-JP" altLang="en-US" sz="1100">
              <a:solidFill>
                <a:schemeClr val="dk1"/>
              </a:solidFill>
              <a:effectLst/>
              <a:latin typeface="+mn-lt"/>
              <a:ea typeface="+mn-ea"/>
              <a:cs typeface="+mn-cs"/>
            </a:rPr>
            <a:t>が増加</a:t>
          </a:r>
          <a:r>
            <a:rPr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引き続き行財政改革へ取り組み、新規職員採用の抑制や組織の合理化、事務事業の見直し等を行い、全ての事務事業の優先度を厳しく点検し、優先度の低い事務事業について計画的に廃止、縮小を進めるなど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75692</xdr:rowOff>
    </xdr:from>
    <xdr:to>
      <xdr:col>7</xdr:col>
      <xdr:colOff>152400</xdr:colOff>
      <xdr:row>63</xdr:row>
      <xdr:rowOff>104648</xdr:rowOff>
    </xdr:to>
    <xdr:cxnSp macro="">
      <xdr:nvCxnSpPr>
        <xdr:cNvPr id="128" name="直線コネクタ 127"/>
        <xdr:cNvCxnSpPr/>
      </xdr:nvCxnSpPr>
      <xdr:spPr>
        <a:xfrm>
          <a:off x="4114800" y="1087704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75692</xdr:rowOff>
    </xdr:from>
    <xdr:to>
      <xdr:col>6</xdr:col>
      <xdr:colOff>0</xdr:colOff>
      <xdr:row>63</xdr:row>
      <xdr:rowOff>80518</xdr:rowOff>
    </xdr:to>
    <xdr:cxnSp macro="">
      <xdr:nvCxnSpPr>
        <xdr:cNvPr id="131" name="直線コネクタ 130"/>
        <xdr:cNvCxnSpPr/>
      </xdr:nvCxnSpPr>
      <xdr:spPr>
        <a:xfrm flipV="1">
          <a:off x="3225800" y="108770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80518</xdr:rowOff>
    </xdr:from>
    <xdr:to>
      <xdr:col>4</xdr:col>
      <xdr:colOff>482600</xdr:colOff>
      <xdr:row>63</xdr:row>
      <xdr:rowOff>104648</xdr:rowOff>
    </xdr:to>
    <xdr:cxnSp macro="">
      <xdr:nvCxnSpPr>
        <xdr:cNvPr id="134" name="直線コネクタ 133"/>
        <xdr:cNvCxnSpPr/>
      </xdr:nvCxnSpPr>
      <xdr:spPr>
        <a:xfrm flipV="1">
          <a:off x="2336800" y="108818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104648</xdr:rowOff>
    </xdr:to>
    <xdr:cxnSp macro="">
      <xdr:nvCxnSpPr>
        <xdr:cNvPr id="137" name="直線コネクタ 136"/>
        <xdr:cNvCxnSpPr/>
      </xdr:nvCxnSpPr>
      <xdr:spPr>
        <a:xfrm>
          <a:off x="1447800" y="108239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53848</xdr:rowOff>
    </xdr:from>
    <xdr:to>
      <xdr:col>7</xdr:col>
      <xdr:colOff>203200</xdr:colOff>
      <xdr:row>63</xdr:row>
      <xdr:rowOff>155448</xdr:rowOff>
    </xdr:to>
    <xdr:sp macro="" textlink="">
      <xdr:nvSpPr>
        <xdr:cNvPr id="147" name="円/楕円 146"/>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70375</xdr:rowOff>
    </xdr:from>
    <xdr:ext cx="762000" cy="259045"/>
    <xdr:sp macro="" textlink="">
      <xdr:nvSpPr>
        <xdr:cNvPr id="148" name="財政構造の弾力性該当値テキスト"/>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24892</xdr:rowOff>
    </xdr:from>
    <xdr:to>
      <xdr:col>6</xdr:col>
      <xdr:colOff>50800</xdr:colOff>
      <xdr:row>63</xdr:row>
      <xdr:rowOff>126492</xdr:rowOff>
    </xdr:to>
    <xdr:sp macro="" textlink="">
      <xdr:nvSpPr>
        <xdr:cNvPr id="149" name="円/楕円 148"/>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50" name="テキスト ボックス 149"/>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29718</xdr:rowOff>
    </xdr:from>
    <xdr:to>
      <xdr:col>4</xdr:col>
      <xdr:colOff>533400</xdr:colOff>
      <xdr:row>63</xdr:row>
      <xdr:rowOff>131318</xdr:rowOff>
    </xdr:to>
    <xdr:sp macro="" textlink="">
      <xdr:nvSpPr>
        <xdr:cNvPr id="151" name="円/楕円 150"/>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141495</xdr:rowOff>
    </xdr:from>
    <xdr:ext cx="762000" cy="259045"/>
    <xdr:sp macro="" textlink="">
      <xdr:nvSpPr>
        <xdr:cNvPr id="152" name="テキスト ボックス 151"/>
        <xdr:cNvSpPr txBox="1"/>
      </xdr:nvSpPr>
      <xdr:spPr>
        <a:xfrm>
          <a:off x="2844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53848</xdr:rowOff>
    </xdr:from>
    <xdr:to>
      <xdr:col>3</xdr:col>
      <xdr:colOff>330200</xdr:colOff>
      <xdr:row>63</xdr:row>
      <xdr:rowOff>155448</xdr:rowOff>
    </xdr:to>
    <xdr:sp macro="" textlink="">
      <xdr:nvSpPr>
        <xdr:cNvPr id="153" name="円/楕円 152"/>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140225</xdr:rowOff>
    </xdr:from>
    <xdr:ext cx="762000" cy="259045"/>
    <xdr:sp macro="" textlink="">
      <xdr:nvSpPr>
        <xdr:cNvPr id="154" name="テキスト ボックス 153"/>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5" name="円/楕円 154"/>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56" name="テキスト ボックス 155"/>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118,901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人口減少により１人当たりの人件費・物件費等決算額が増額となって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類似団体平均を大きく上回っている。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この要因は、同規模の町村が合併したことにより、類似した公共施設等が点在していること、職員数が多いこと、一部事務組合で運営していた一般廃棄物処理施設を運営していること等である。引き続き公共施設の統廃合や事務事業の民営化等を積極的に推進し、コストの削減に努める。</a:t>
          </a:r>
          <a:endParaRPr lang="ja-JP" altLang="ja-JP" sz="1400">
            <a:effectLst/>
          </a:endParaRPr>
        </a:p>
        <a:p>
          <a:pPr rtl="0" eaLnBrk="1" fontAlgn="auto" latinLnBrk="0" hangingPunct="1"/>
          <a:r>
            <a:rPr lang="ja-JP" altLang="ja-JP" sz="110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71318</xdr:rowOff>
    </xdr:from>
    <xdr:to>
      <xdr:col>7</xdr:col>
      <xdr:colOff>152400</xdr:colOff>
      <xdr:row>88</xdr:row>
      <xdr:rowOff>6514</xdr:rowOff>
    </xdr:to>
    <xdr:cxnSp macro="">
      <xdr:nvCxnSpPr>
        <xdr:cNvPr id="191" name="直線コネクタ 190"/>
        <xdr:cNvCxnSpPr/>
      </xdr:nvCxnSpPr>
      <xdr:spPr>
        <a:xfrm>
          <a:off x="4114800" y="14987468"/>
          <a:ext cx="838200" cy="10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63613</xdr:rowOff>
    </xdr:from>
    <xdr:to>
      <xdr:col>6</xdr:col>
      <xdr:colOff>0</xdr:colOff>
      <xdr:row>87</xdr:row>
      <xdr:rowOff>71318</xdr:rowOff>
    </xdr:to>
    <xdr:cxnSp macro="">
      <xdr:nvCxnSpPr>
        <xdr:cNvPr id="194" name="直線コネクタ 193"/>
        <xdr:cNvCxnSpPr/>
      </xdr:nvCxnSpPr>
      <xdr:spPr>
        <a:xfrm>
          <a:off x="3225800" y="14979763"/>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54178</xdr:rowOff>
    </xdr:from>
    <xdr:to>
      <xdr:col>4</xdr:col>
      <xdr:colOff>482600</xdr:colOff>
      <xdr:row>87</xdr:row>
      <xdr:rowOff>63613</xdr:rowOff>
    </xdr:to>
    <xdr:cxnSp macro="">
      <xdr:nvCxnSpPr>
        <xdr:cNvPr id="197" name="直線コネクタ 196"/>
        <xdr:cNvCxnSpPr/>
      </xdr:nvCxnSpPr>
      <xdr:spPr>
        <a:xfrm>
          <a:off x="2336800" y="14970328"/>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11299</xdr:rowOff>
    </xdr:from>
    <xdr:to>
      <xdr:col>3</xdr:col>
      <xdr:colOff>279400</xdr:colOff>
      <xdr:row>87</xdr:row>
      <xdr:rowOff>54178</xdr:rowOff>
    </xdr:to>
    <xdr:cxnSp macro="">
      <xdr:nvCxnSpPr>
        <xdr:cNvPr id="200" name="直線コネクタ 199"/>
        <xdr:cNvCxnSpPr/>
      </xdr:nvCxnSpPr>
      <xdr:spPr>
        <a:xfrm>
          <a:off x="1447800" y="14927449"/>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127164</xdr:rowOff>
    </xdr:from>
    <xdr:to>
      <xdr:col>7</xdr:col>
      <xdr:colOff>203200</xdr:colOff>
      <xdr:row>88</xdr:row>
      <xdr:rowOff>57314</xdr:rowOff>
    </xdr:to>
    <xdr:sp macro="" textlink="">
      <xdr:nvSpPr>
        <xdr:cNvPr id="210" name="円/楕円 209"/>
        <xdr:cNvSpPr/>
      </xdr:nvSpPr>
      <xdr:spPr>
        <a:xfrm>
          <a:off x="4902200" y="150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99241</xdr:rowOff>
    </xdr:from>
    <xdr:ext cx="762000" cy="259045"/>
    <xdr:sp macro="" textlink="">
      <xdr:nvSpPr>
        <xdr:cNvPr id="211" name="人件費・物件費等の状況該当値テキスト"/>
        <xdr:cNvSpPr txBox="1"/>
      </xdr:nvSpPr>
      <xdr:spPr>
        <a:xfrm>
          <a:off x="5041900" y="1501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210,810</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20518</xdr:rowOff>
    </xdr:from>
    <xdr:to>
      <xdr:col>6</xdr:col>
      <xdr:colOff>50800</xdr:colOff>
      <xdr:row>87</xdr:row>
      <xdr:rowOff>122118</xdr:rowOff>
    </xdr:to>
    <xdr:sp macro="" textlink="">
      <xdr:nvSpPr>
        <xdr:cNvPr id="212" name="円/楕円 211"/>
        <xdr:cNvSpPr/>
      </xdr:nvSpPr>
      <xdr:spPr>
        <a:xfrm>
          <a:off x="4064000" y="149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106895</xdr:rowOff>
    </xdr:from>
    <xdr:ext cx="736600" cy="259045"/>
    <xdr:sp macro="" textlink="">
      <xdr:nvSpPr>
        <xdr:cNvPr id="213" name="テキスト ボックス 212"/>
        <xdr:cNvSpPr txBox="1"/>
      </xdr:nvSpPr>
      <xdr:spPr>
        <a:xfrm>
          <a:off x="3733800" y="1502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197,551</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12813</xdr:rowOff>
    </xdr:from>
    <xdr:to>
      <xdr:col>4</xdr:col>
      <xdr:colOff>533400</xdr:colOff>
      <xdr:row>87</xdr:row>
      <xdr:rowOff>114413</xdr:rowOff>
    </xdr:to>
    <xdr:sp macro="" textlink="">
      <xdr:nvSpPr>
        <xdr:cNvPr id="214" name="円/楕円 213"/>
        <xdr:cNvSpPr/>
      </xdr:nvSpPr>
      <xdr:spPr>
        <a:xfrm>
          <a:off x="3175000" y="149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99190</xdr:rowOff>
    </xdr:from>
    <xdr:ext cx="762000" cy="259045"/>
    <xdr:sp macro="" textlink="">
      <xdr:nvSpPr>
        <xdr:cNvPr id="215" name="テキスト ボックス 214"/>
        <xdr:cNvSpPr txBox="1"/>
      </xdr:nvSpPr>
      <xdr:spPr>
        <a:xfrm>
          <a:off x="2844800" y="1501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196,593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3378</xdr:rowOff>
    </xdr:from>
    <xdr:to>
      <xdr:col>3</xdr:col>
      <xdr:colOff>330200</xdr:colOff>
      <xdr:row>87</xdr:row>
      <xdr:rowOff>104978</xdr:rowOff>
    </xdr:to>
    <xdr:sp macro="" textlink="">
      <xdr:nvSpPr>
        <xdr:cNvPr id="216" name="円/楕円 215"/>
        <xdr:cNvSpPr/>
      </xdr:nvSpPr>
      <xdr:spPr>
        <a:xfrm>
          <a:off x="2286000" y="149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89755</xdr:rowOff>
    </xdr:from>
    <xdr:ext cx="762000" cy="259045"/>
    <xdr:sp macro="" textlink="">
      <xdr:nvSpPr>
        <xdr:cNvPr id="217" name="テキスト ボックス 216"/>
        <xdr:cNvSpPr txBox="1"/>
      </xdr:nvSpPr>
      <xdr:spPr>
        <a:xfrm>
          <a:off x="1955800" y="1500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195,420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131949</xdr:rowOff>
    </xdr:from>
    <xdr:to>
      <xdr:col>2</xdr:col>
      <xdr:colOff>127000</xdr:colOff>
      <xdr:row>87</xdr:row>
      <xdr:rowOff>62099</xdr:rowOff>
    </xdr:to>
    <xdr:sp macro="" textlink="">
      <xdr:nvSpPr>
        <xdr:cNvPr id="218" name="円/楕円 217"/>
        <xdr:cNvSpPr/>
      </xdr:nvSpPr>
      <xdr:spPr>
        <a:xfrm>
          <a:off x="1397000" y="148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46876</xdr:rowOff>
    </xdr:from>
    <xdr:ext cx="762000" cy="259045"/>
    <xdr:sp macro="" textlink="">
      <xdr:nvSpPr>
        <xdr:cNvPr id="219" name="テキスト ボックス 218"/>
        <xdr:cNvSpPr txBox="1"/>
      </xdr:nvSpPr>
      <xdr:spPr>
        <a:xfrm>
          <a:off x="1066800" y="1496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190,089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平成２３・２４年度の指数が</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を超えているのは、復興財源捻出に伴う国家公務員の給与削減によるものである。</a:t>
          </a:r>
          <a:endParaRPr lang="ja-JP" altLang="ja-JP" sz="1400">
            <a:effectLst/>
          </a:endParaRPr>
        </a:p>
        <a:p>
          <a:pPr rtl="0"/>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０年度より、職務職責に応じた給与体系への見直しを実施しているが、依然として類似団体平均を上回っている。今後も職務職責に応じた給与構造への見直しを継続し事務の効率化を図り、人件費削減に努める。</a:t>
          </a:r>
          <a:endParaRPr lang="ja-JP" altLang="ja-JP" sz="1400">
            <a:effectLst/>
          </a:endParaRPr>
        </a:p>
        <a:p>
          <a:pPr rtl="0"/>
          <a:r>
            <a:rPr lang="ja-JP" altLang="ja-JP" sz="1100">
              <a:solidFill>
                <a:schemeClr val="dk1"/>
              </a:solidFill>
              <a:effectLst/>
              <a:latin typeface="+mn-lt"/>
              <a:ea typeface="+mn-ea"/>
              <a:cs typeface="+mn-cs"/>
            </a:rPr>
            <a:t>　なお、平成２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年度は９８．</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であり、国家公務員の給与削減が影響しない、平成２２年度と比較すると</a:t>
          </a:r>
          <a:r>
            <a:rPr lang="ja-JP" altLang="en-US" sz="1100">
              <a:solidFill>
                <a:schemeClr val="dk1"/>
              </a:solidFill>
              <a:effectLst/>
              <a:latin typeface="+mn-lt"/>
              <a:ea typeface="+mn-ea"/>
              <a:cs typeface="+mn-cs"/>
            </a:rPr>
            <a:t>同様の数値である。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84</xdr:row>
      <xdr:rowOff>98637</xdr:rowOff>
    </xdr:to>
    <xdr:cxnSp macro="">
      <xdr:nvCxnSpPr>
        <xdr:cNvPr id="253" name="直線コネクタ 252"/>
        <xdr:cNvCxnSpPr/>
      </xdr:nvCxnSpPr>
      <xdr:spPr>
        <a:xfrm>
          <a:off x="16179800" y="1449239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88</xdr:row>
      <xdr:rowOff>32173</xdr:rowOff>
    </xdr:to>
    <xdr:cxnSp macro="">
      <xdr:nvCxnSpPr>
        <xdr:cNvPr id="256" name="直線コネクタ 255"/>
        <xdr:cNvCxnSpPr/>
      </xdr:nvCxnSpPr>
      <xdr:spPr>
        <a:xfrm flipV="1">
          <a:off x="15290800" y="1449239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56304</xdr:rowOff>
    </xdr:to>
    <xdr:cxnSp macro="">
      <xdr:nvCxnSpPr>
        <xdr:cNvPr id="259" name="直線コネクタ 258"/>
        <xdr:cNvCxnSpPr/>
      </xdr:nvCxnSpPr>
      <xdr:spPr>
        <a:xfrm flipV="1">
          <a:off x="14401800" y="151197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56304</xdr:rowOff>
    </xdr:to>
    <xdr:cxnSp macro="">
      <xdr:nvCxnSpPr>
        <xdr:cNvPr id="262" name="直線コネクタ 261"/>
        <xdr:cNvCxnSpPr/>
      </xdr:nvCxnSpPr>
      <xdr:spPr>
        <a:xfrm>
          <a:off x="13512800" y="14508480"/>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2" name="円/楕円 271"/>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3"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4" name="円/楕円 273"/>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126170</xdr:rowOff>
    </xdr:from>
    <xdr:ext cx="736600" cy="259045"/>
    <xdr:sp macro="" textlink="">
      <xdr:nvSpPr>
        <xdr:cNvPr id="275" name="テキスト ボックス 274"/>
        <xdr:cNvSpPr txBox="1"/>
      </xdr:nvSpPr>
      <xdr:spPr>
        <a:xfrm>
          <a:off x="15798800" y="1452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6" name="円/楕円 275"/>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77" name="テキスト ボックス 276"/>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78" name="円/楕円 277"/>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79" name="テキスト ボックス 278"/>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0" name="円/楕円 279"/>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81" name="テキスト ボックス 280"/>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町村合併とそれに伴う一部事務組合の編入のため、類似団体平均を大きく上回っている。町の面積が県内で１番広い（</a:t>
          </a:r>
          <a:r>
            <a:rPr lang="en-US" altLang="ja-JP" sz="1100">
              <a:solidFill>
                <a:schemeClr val="dk1"/>
              </a:solidFill>
              <a:effectLst/>
              <a:latin typeface="+mn-lt"/>
              <a:ea typeface="+mn-ea"/>
              <a:cs typeface="+mn-cs"/>
            </a:rPr>
            <a:t>781.08</a:t>
          </a:r>
          <a:r>
            <a:rPr lang="ja-JP" altLang="ja-JP" sz="1100">
              <a:solidFill>
                <a:schemeClr val="dk1"/>
              </a:solidFill>
              <a:effectLst/>
              <a:latin typeface="+mn-lt"/>
              <a:ea typeface="+mn-ea"/>
              <a:cs typeface="+mn-cs"/>
            </a:rPr>
            <a:t>ｋ㎡）という地理上の特性等もあるため、今後もより一層公共施設等の統廃合や民間委託の推進に努める。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37314</xdr:rowOff>
    </xdr:from>
    <xdr:to>
      <xdr:col>24</xdr:col>
      <xdr:colOff>558800</xdr:colOff>
      <xdr:row>63</xdr:row>
      <xdr:rowOff>47655</xdr:rowOff>
    </xdr:to>
    <xdr:cxnSp macro="">
      <xdr:nvCxnSpPr>
        <xdr:cNvPr id="318" name="直線コネクタ 317"/>
        <xdr:cNvCxnSpPr/>
      </xdr:nvCxnSpPr>
      <xdr:spPr>
        <a:xfrm flipV="1">
          <a:off x="16179800" y="1083866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47655</xdr:rowOff>
    </xdr:from>
    <xdr:to>
      <xdr:col>23</xdr:col>
      <xdr:colOff>406400</xdr:colOff>
      <xdr:row>63</xdr:row>
      <xdr:rowOff>87872</xdr:rowOff>
    </xdr:to>
    <xdr:cxnSp macro="">
      <xdr:nvCxnSpPr>
        <xdr:cNvPr id="321" name="直線コネクタ 320"/>
        <xdr:cNvCxnSpPr/>
      </xdr:nvCxnSpPr>
      <xdr:spPr>
        <a:xfrm flipV="1">
          <a:off x="15290800" y="10849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87872</xdr:rowOff>
    </xdr:from>
    <xdr:to>
      <xdr:col>22</xdr:col>
      <xdr:colOff>203200</xdr:colOff>
      <xdr:row>63</xdr:row>
      <xdr:rowOff>126940</xdr:rowOff>
    </xdr:to>
    <xdr:cxnSp macro="">
      <xdr:nvCxnSpPr>
        <xdr:cNvPr id="324" name="直線コネクタ 323"/>
        <xdr:cNvCxnSpPr/>
      </xdr:nvCxnSpPr>
      <xdr:spPr>
        <a:xfrm flipV="1">
          <a:off x="14401800" y="1088922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102809</xdr:rowOff>
    </xdr:from>
    <xdr:to>
      <xdr:col>21</xdr:col>
      <xdr:colOff>0</xdr:colOff>
      <xdr:row>63</xdr:row>
      <xdr:rowOff>126940</xdr:rowOff>
    </xdr:to>
    <xdr:cxnSp macro="">
      <xdr:nvCxnSpPr>
        <xdr:cNvPr id="327" name="直線コネクタ 326"/>
        <xdr:cNvCxnSpPr/>
      </xdr:nvCxnSpPr>
      <xdr:spPr>
        <a:xfrm>
          <a:off x="13512800" y="1090415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1" name="テキスト ボックス 330"/>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157964</xdr:rowOff>
    </xdr:from>
    <xdr:to>
      <xdr:col>24</xdr:col>
      <xdr:colOff>609600</xdr:colOff>
      <xdr:row>63</xdr:row>
      <xdr:rowOff>88114</xdr:rowOff>
    </xdr:to>
    <xdr:sp macro="" textlink="">
      <xdr:nvSpPr>
        <xdr:cNvPr id="337" name="円/楕円 336"/>
        <xdr:cNvSpPr/>
      </xdr:nvSpPr>
      <xdr:spPr>
        <a:xfrm>
          <a:off x="169672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130041</xdr:rowOff>
    </xdr:from>
    <xdr:ext cx="762000" cy="259045"/>
    <xdr:sp macro="" textlink="">
      <xdr:nvSpPr>
        <xdr:cNvPr id="338" name="定員管理の状況該当値テキスト"/>
        <xdr:cNvSpPr txBox="1"/>
      </xdr:nvSpPr>
      <xdr:spPr>
        <a:xfrm>
          <a:off x="17106900" y="1075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168305</xdr:rowOff>
    </xdr:from>
    <xdr:to>
      <xdr:col>23</xdr:col>
      <xdr:colOff>457200</xdr:colOff>
      <xdr:row>63</xdr:row>
      <xdr:rowOff>98455</xdr:rowOff>
    </xdr:to>
    <xdr:sp macro="" textlink="">
      <xdr:nvSpPr>
        <xdr:cNvPr id="339" name="円/楕円 338"/>
        <xdr:cNvSpPr/>
      </xdr:nvSpPr>
      <xdr:spPr>
        <a:xfrm>
          <a:off x="16129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83232</xdr:rowOff>
    </xdr:from>
    <xdr:ext cx="736600" cy="259045"/>
    <xdr:sp macro="" textlink="">
      <xdr:nvSpPr>
        <xdr:cNvPr id="340" name="テキスト ボックス 339"/>
        <xdr:cNvSpPr txBox="1"/>
      </xdr:nvSpPr>
      <xdr:spPr>
        <a:xfrm>
          <a:off x="15798800" y="1088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37072</xdr:rowOff>
    </xdr:from>
    <xdr:to>
      <xdr:col>22</xdr:col>
      <xdr:colOff>254000</xdr:colOff>
      <xdr:row>63</xdr:row>
      <xdr:rowOff>138672</xdr:rowOff>
    </xdr:to>
    <xdr:sp macro="" textlink="">
      <xdr:nvSpPr>
        <xdr:cNvPr id="341" name="円/楕円 340"/>
        <xdr:cNvSpPr/>
      </xdr:nvSpPr>
      <xdr:spPr>
        <a:xfrm>
          <a:off x="15240000" y="10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123449</xdr:rowOff>
    </xdr:from>
    <xdr:ext cx="762000" cy="259045"/>
    <xdr:sp macro="" textlink="">
      <xdr:nvSpPr>
        <xdr:cNvPr id="342" name="テキスト ボックス 341"/>
        <xdr:cNvSpPr txBox="1"/>
      </xdr:nvSpPr>
      <xdr:spPr>
        <a:xfrm>
          <a:off x="14909800" y="109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76140</xdr:rowOff>
    </xdr:from>
    <xdr:to>
      <xdr:col>21</xdr:col>
      <xdr:colOff>50800</xdr:colOff>
      <xdr:row>64</xdr:row>
      <xdr:rowOff>6290</xdr:rowOff>
    </xdr:to>
    <xdr:sp macro="" textlink="">
      <xdr:nvSpPr>
        <xdr:cNvPr id="343" name="円/楕円 342"/>
        <xdr:cNvSpPr/>
      </xdr:nvSpPr>
      <xdr:spPr>
        <a:xfrm>
          <a:off x="14351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162517</xdr:rowOff>
    </xdr:from>
    <xdr:ext cx="762000" cy="259045"/>
    <xdr:sp macro="" textlink="">
      <xdr:nvSpPr>
        <xdr:cNvPr id="344" name="テキスト ボックス 343"/>
        <xdr:cNvSpPr txBox="1"/>
      </xdr:nvSpPr>
      <xdr:spPr>
        <a:xfrm>
          <a:off x="14020800" y="109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52009</xdr:rowOff>
    </xdr:from>
    <xdr:to>
      <xdr:col>19</xdr:col>
      <xdr:colOff>533400</xdr:colOff>
      <xdr:row>63</xdr:row>
      <xdr:rowOff>153609</xdr:rowOff>
    </xdr:to>
    <xdr:sp macro="" textlink="">
      <xdr:nvSpPr>
        <xdr:cNvPr id="345" name="円/楕円 344"/>
        <xdr:cNvSpPr/>
      </xdr:nvSpPr>
      <xdr:spPr>
        <a:xfrm>
          <a:off x="134620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138386</xdr:rowOff>
    </xdr:from>
    <xdr:ext cx="762000" cy="259045"/>
    <xdr:sp macro="" textlink="">
      <xdr:nvSpPr>
        <xdr:cNvPr id="346" name="テキスト ボックス 345"/>
        <xdr:cNvSpPr txBox="1"/>
      </xdr:nvSpPr>
      <xdr:spPr>
        <a:xfrm>
          <a:off x="13131800" y="109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類似団体平均を大きく上回っているが、地方債の繰上償還を実施し、比率は</a:t>
          </a:r>
          <a:r>
            <a:rPr lang="en-US" altLang="ja-JP" sz="1100">
              <a:solidFill>
                <a:schemeClr val="dk1"/>
              </a:solidFill>
              <a:effectLst/>
              <a:latin typeface="+mn-lt"/>
              <a:ea typeface="+mn-ea"/>
              <a:cs typeface="+mn-cs"/>
            </a:rPr>
            <a:t>12.5</a:t>
          </a:r>
          <a:r>
            <a:rPr lang="ja-JP" altLang="ja-JP" sz="1100">
              <a:solidFill>
                <a:schemeClr val="dk1"/>
              </a:solidFill>
              <a:effectLst/>
              <a:latin typeface="+mn-lt"/>
              <a:ea typeface="+mn-ea"/>
              <a:cs typeface="+mn-cs"/>
            </a:rPr>
            <a:t>％にまで改善した。今後も更なる公債費の縮減を行うため、新発債の発行抑制を行い、比率の低下に努める。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44450</xdr:rowOff>
    </xdr:from>
    <xdr:to>
      <xdr:col>24</xdr:col>
      <xdr:colOff>558800</xdr:colOff>
      <xdr:row>44</xdr:row>
      <xdr:rowOff>165100</xdr:rowOff>
    </xdr:to>
    <xdr:cxnSp macro="">
      <xdr:nvCxnSpPr>
        <xdr:cNvPr id="379" name="直線コネクタ 378"/>
        <xdr:cNvCxnSpPr/>
      </xdr:nvCxnSpPr>
      <xdr:spPr>
        <a:xfrm flipV="1">
          <a:off x="16179800" y="75882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165100</xdr:rowOff>
    </xdr:from>
    <xdr:to>
      <xdr:col>23</xdr:col>
      <xdr:colOff>406400</xdr:colOff>
      <xdr:row>45</xdr:row>
      <xdr:rowOff>25823</xdr:rowOff>
    </xdr:to>
    <xdr:cxnSp macro="">
      <xdr:nvCxnSpPr>
        <xdr:cNvPr id="382" name="直線コネクタ 381"/>
        <xdr:cNvCxnSpPr/>
      </xdr:nvCxnSpPr>
      <xdr:spPr>
        <a:xfrm flipV="1">
          <a:off x="15290800" y="77089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4" name="テキスト ボックス 383"/>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25823</xdr:rowOff>
    </xdr:from>
    <xdr:to>
      <xdr:col>22</xdr:col>
      <xdr:colOff>203200</xdr:colOff>
      <xdr:row>45</xdr:row>
      <xdr:rowOff>57996</xdr:rowOff>
    </xdr:to>
    <xdr:cxnSp macro="">
      <xdr:nvCxnSpPr>
        <xdr:cNvPr id="385" name="直線コネクタ 384"/>
        <xdr:cNvCxnSpPr/>
      </xdr:nvCxnSpPr>
      <xdr:spPr>
        <a:xfrm flipV="1">
          <a:off x="14401800" y="77410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7" name="テキスト ボックス 386"/>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57996</xdr:rowOff>
    </xdr:from>
    <xdr:to>
      <xdr:col>21</xdr:col>
      <xdr:colOff>0</xdr:colOff>
      <xdr:row>45</xdr:row>
      <xdr:rowOff>106256</xdr:rowOff>
    </xdr:to>
    <xdr:cxnSp macro="">
      <xdr:nvCxnSpPr>
        <xdr:cNvPr id="388" name="直線コネクタ 387"/>
        <xdr:cNvCxnSpPr/>
      </xdr:nvCxnSpPr>
      <xdr:spPr>
        <a:xfrm flipV="1">
          <a:off x="13512800" y="77732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0" name="テキスト ボックス 389"/>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2" name="テキスト ボックス 391"/>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165100</xdr:rowOff>
    </xdr:from>
    <xdr:to>
      <xdr:col>24</xdr:col>
      <xdr:colOff>609600</xdr:colOff>
      <xdr:row>44</xdr:row>
      <xdr:rowOff>95250</xdr:rowOff>
    </xdr:to>
    <xdr:sp macro="" textlink="">
      <xdr:nvSpPr>
        <xdr:cNvPr id="398" name="円/楕円 397"/>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137177</xdr:rowOff>
    </xdr:from>
    <xdr:ext cx="762000" cy="259045"/>
    <xdr:sp macro="" textlink="">
      <xdr:nvSpPr>
        <xdr:cNvPr id="399" name="公債費負担の状況該当値テキスト"/>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114300</xdr:rowOff>
    </xdr:from>
    <xdr:to>
      <xdr:col>23</xdr:col>
      <xdr:colOff>457200</xdr:colOff>
      <xdr:row>45</xdr:row>
      <xdr:rowOff>44450</xdr:rowOff>
    </xdr:to>
    <xdr:sp macro="" textlink="">
      <xdr:nvSpPr>
        <xdr:cNvPr id="400" name="円/楕円 399"/>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29227</xdr:rowOff>
    </xdr:from>
    <xdr:ext cx="736600" cy="259045"/>
    <xdr:sp macro="" textlink="">
      <xdr:nvSpPr>
        <xdr:cNvPr id="401" name="テキスト ボックス 400"/>
        <xdr:cNvSpPr txBox="1"/>
      </xdr:nvSpPr>
      <xdr:spPr>
        <a:xfrm>
          <a:off x="15798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146473</xdr:rowOff>
    </xdr:from>
    <xdr:to>
      <xdr:col>22</xdr:col>
      <xdr:colOff>254000</xdr:colOff>
      <xdr:row>45</xdr:row>
      <xdr:rowOff>76623</xdr:rowOff>
    </xdr:to>
    <xdr:sp macro="" textlink="">
      <xdr:nvSpPr>
        <xdr:cNvPr id="402" name="円/楕円 401"/>
        <xdr:cNvSpPr/>
      </xdr:nvSpPr>
      <xdr:spPr>
        <a:xfrm>
          <a:off x="15240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61400</xdr:rowOff>
    </xdr:from>
    <xdr:ext cx="762000" cy="259045"/>
    <xdr:sp macro="" textlink="">
      <xdr:nvSpPr>
        <xdr:cNvPr id="403" name="テキスト ボックス 402"/>
        <xdr:cNvSpPr txBox="1"/>
      </xdr:nvSpPr>
      <xdr:spPr>
        <a:xfrm>
          <a:off x="14909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7196</xdr:rowOff>
    </xdr:from>
    <xdr:to>
      <xdr:col>21</xdr:col>
      <xdr:colOff>50800</xdr:colOff>
      <xdr:row>45</xdr:row>
      <xdr:rowOff>108796</xdr:rowOff>
    </xdr:to>
    <xdr:sp macro="" textlink="">
      <xdr:nvSpPr>
        <xdr:cNvPr id="404" name="円/楕円 403"/>
        <xdr:cNvSpPr/>
      </xdr:nvSpPr>
      <xdr:spPr>
        <a:xfrm>
          <a:off x="14351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93573</xdr:rowOff>
    </xdr:from>
    <xdr:ext cx="762000" cy="259045"/>
    <xdr:sp macro="" textlink="">
      <xdr:nvSpPr>
        <xdr:cNvPr id="405" name="テキスト ボックス 404"/>
        <xdr:cNvSpPr txBox="1"/>
      </xdr:nvSpPr>
      <xdr:spPr>
        <a:xfrm>
          <a:off x="14020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55456</xdr:rowOff>
    </xdr:from>
    <xdr:to>
      <xdr:col>19</xdr:col>
      <xdr:colOff>533400</xdr:colOff>
      <xdr:row>45</xdr:row>
      <xdr:rowOff>157056</xdr:rowOff>
    </xdr:to>
    <xdr:sp macro="" textlink="">
      <xdr:nvSpPr>
        <xdr:cNvPr id="406" name="円/楕円 405"/>
        <xdr:cNvSpPr/>
      </xdr:nvSpPr>
      <xdr:spPr>
        <a:xfrm>
          <a:off x="13462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141833</xdr:rowOff>
    </xdr:from>
    <xdr:ext cx="762000" cy="259045"/>
    <xdr:sp macro="" textlink="">
      <xdr:nvSpPr>
        <xdr:cNvPr id="407" name="テキスト ボックス 406"/>
        <xdr:cNvSpPr txBox="1"/>
      </xdr:nvSpPr>
      <xdr:spPr>
        <a:xfrm>
          <a:off x="13131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数の削減や地方債の繰上償還、各基金積立金の増加などにより少しずつ比率は改善傾向にあるが、依然として類似団体平均より高い状態にある。今後も義務的経費の削減を中心とする行財政改革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18500</xdr:rowOff>
    </xdr:from>
    <xdr:to>
      <xdr:col>24</xdr:col>
      <xdr:colOff>558800</xdr:colOff>
      <xdr:row>15</xdr:row>
      <xdr:rowOff>115824</xdr:rowOff>
    </xdr:to>
    <xdr:cxnSp macro="">
      <xdr:nvCxnSpPr>
        <xdr:cNvPr id="441" name="直線コネクタ 440"/>
        <xdr:cNvCxnSpPr/>
      </xdr:nvCxnSpPr>
      <xdr:spPr>
        <a:xfrm flipV="1">
          <a:off x="16179800" y="2590250"/>
          <a:ext cx="8382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2"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115824</xdr:rowOff>
    </xdr:from>
    <xdr:to>
      <xdr:col>23</xdr:col>
      <xdr:colOff>406400</xdr:colOff>
      <xdr:row>15</xdr:row>
      <xdr:rowOff>157649</xdr:rowOff>
    </xdr:to>
    <xdr:cxnSp macro="">
      <xdr:nvCxnSpPr>
        <xdr:cNvPr id="444" name="直線コネクタ 443"/>
        <xdr:cNvCxnSpPr/>
      </xdr:nvCxnSpPr>
      <xdr:spPr>
        <a:xfrm flipV="1">
          <a:off x="15290800" y="2687574"/>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157649</xdr:rowOff>
    </xdr:from>
    <xdr:to>
      <xdr:col>22</xdr:col>
      <xdr:colOff>203200</xdr:colOff>
      <xdr:row>16</xdr:row>
      <xdr:rowOff>80306</xdr:rowOff>
    </xdr:to>
    <xdr:cxnSp macro="">
      <xdr:nvCxnSpPr>
        <xdr:cNvPr id="447" name="直線コネクタ 446"/>
        <xdr:cNvCxnSpPr/>
      </xdr:nvCxnSpPr>
      <xdr:spPr>
        <a:xfrm flipV="1">
          <a:off x="14401800" y="2729399"/>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80306</xdr:rowOff>
    </xdr:from>
    <xdr:to>
      <xdr:col>21</xdr:col>
      <xdr:colOff>0</xdr:colOff>
      <xdr:row>17</xdr:row>
      <xdr:rowOff>64093</xdr:rowOff>
    </xdr:to>
    <xdr:cxnSp macro="">
      <xdr:nvCxnSpPr>
        <xdr:cNvPr id="450" name="直線コネクタ 449"/>
        <xdr:cNvCxnSpPr/>
      </xdr:nvCxnSpPr>
      <xdr:spPr>
        <a:xfrm flipV="1">
          <a:off x="13512800" y="2823506"/>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2" name="テキスト ボックス 451"/>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4" name="テキスト ボックス 453"/>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139150</xdr:rowOff>
    </xdr:from>
    <xdr:to>
      <xdr:col>24</xdr:col>
      <xdr:colOff>609600</xdr:colOff>
      <xdr:row>15</xdr:row>
      <xdr:rowOff>69300</xdr:rowOff>
    </xdr:to>
    <xdr:sp macro="" textlink="">
      <xdr:nvSpPr>
        <xdr:cNvPr id="460" name="円/楕円 459"/>
        <xdr:cNvSpPr/>
      </xdr:nvSpPr>
      <xdr:spPr>
        <a:xfrm>
          <a:off x="16967200" y="25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111227</xdr:rowOff>
    </xdr:from>
    <xdr:ext cx="762000" cy="259045"/>
    <xdr:sp macro="" textlink="">
      <xdr:nvSpPr>
        <xdr:cNvPr id="461" name="将来負担の状況該当値テキスト"/>
        <xdr:cNvSpPr txBox="1"/>
      </xdr:nvSpPr>
      <xdr:spPr>
        <a:xfrm>
          <a:off x="17106900" y="251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65024</xdr:rowOff>
    </xdr:from>
    <xdr:to>
      <xdr:col>23</xdr:col>
      <xdr:colOff>457200</xdr:colOff>
      <xdr:row>15</xdr:row>
      <xdr:rowOff>166624</xdr:rowOff>
    </xdr:to>
    <xdr:sp macro="" textlink="">
      <xdr:nvSpPr>
        <xdr:cNvPr id="462" name="円/楕円 461"/>
        <xdr:cNvSpPr/>
      </xdr:nvSpPr>
      <xdr:spPr>
        <a:xfrm>
          <a:off x="16129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151401</xdr:rowOff>
    </xdr:from>
    <xdr:ext cx="736600" cy="259045"/>
    <xdr:sp macro="" textlink="">
      <xdr:nvSpPr>
        <xdr:cNvPr id="463" name="テキスト ボックス 462"/>
        <xdr:cNvSpPr txBox="1"/>
      </xdr:nvSpPr>
      <xdr:spPr>
        <a:xfrm>
          <a:off x="15798800" y="272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106849</xdr:rowOff>
    </xdr:from>
    <xdr:to>
      <xdr:col>22</xdr:col>
      <xdr:colOff>254000</xdr:colOff>
      <xdr:row>16</xdr:row>
      <xdr:rowOff>36999</xdr:rowOff>
    </xdr:to>
    <xdr:sp macro="" textlink="">
      <xdr:nvSpPr>
        <xdr:cNvPr id="464" name="円/楕円 463"/>
        <xdr:cNvSpPr/>
      </xdr:nvSpPr>
      <xdr:spPr>
        <a:xfrm>
          <a:off x="15240000" y="26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21776</xdr:rowOff>
    </xdr:from>
    <xdr:ext cx="762000" cy="259045"/>
    <xdr:sp macro="" textlink="">
      <xdr:nvSpPr>
        <xdr:cNvPr id="465" name="テキスト ボックス 464"/>
        <xdr:cNvSpPr txBox="1"/>
      </xdr:nvSpPr>
      <xdr:spPr>
        <a:xfrm>
          <a:off x="14909800" y="27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29506</xdr:rowOff>
    </xdr:from>
    <xdr:to>
      <xdr:col>21</xdr:col>
      <xdr:colOff>50800</xdr:colOff>
      <xdr:row>16</xdr:row>
      <xdr:rowOff>131106</xdr:rowOff>
    </xdr:to>
    <xdr:sp macro="" textlink="">
      <xdr:nvSpPr>
        <xdr:cNvPr id="466" name="円/楕円 465"/>
        <xdr:cNvSpPr/>
      </xdr:nvSpPr>
      <xdr:spPr>
        <a:xfrm>
          <a:off x="143510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115883</xdr:rowOff>
    </xdr:from>
    <xdr:ext cx="762000" cy="259045"/>
    <xdr:sp macro="" textlink="">
      <xdr:nvSpPr>
        <xdr:cNvPr id="467" name="テキスト ボックス 466"/>
        <xdr:cNvSpPr txBox="1"/>
      </xdr:nvSpPr>
      <xdr:spPr>
        <a:xfrm>
          <a:off x="14020800" y="285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13293</xdr:rowOff>
    </xdr:from>
    <xdr:to>
      <xdr:col>19</xdr:col>
      <xdr:colOff>533400</xdr:colOff>
      <xdr:row>17</xdr:row>
      <xdr:rowOff>114893</xdr:rowOff>
    </xdr:to>
    <xdr:sp macro="" textlink="">
      <xdr:nvSpPr>
        <xdr:cNvPr id="468" name="円/楕円 467"/>
        <xdr:cNvSpPr/>
      </xdr:nvSpPr>
      <xdr:spPr>
        <a:xfrm>
          <a:off x="13462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99670</xdr:rowOff>
    </xdr:from>
    <xdr:ext cx="762000" cy="259045"/>
    <xdr:sp macro="" textlink="">
      <xdr:nvSpPr>
        <xdr:cNvPr id="469" name="テキスト ボックス 468"/>
        <xdr:cNvSpPr txBox="1"/>
      </xdr:nvSpPr>
      <xdr:spPr>
        <a:xfrm>
          <a:off x="13131800" y="30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20,674
20,466
781.08
13,891,028
12,760,685
486,196
9,648,841
14,222,183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27.3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すると、人件費に係る経常収支比率は低いが、人口一人当たりの決算額は大きく上回っている。この要因は、職員総数が多いためで、今後も公共施設等の統廃合や事務事業の民営化等を積極的に推進し、総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62992</xdr:rowOff>
    </xdr:from>
    <xdr:to>
      <xdr:col>7</xdr:col>
      <xdr:colOff>15875</xdr:colOff>
      <xdr:row>36</xdr:row>
      <xdr:rowOff>99568</xdr:rowOff>
    </xdr:to>
    <xdr:cxnSp macro="">
      <xdr:nvCxnSpPr>
        <xdr:cNvPr id="62" name="直線コネクタ 61"/>
        <xdr:cNvCxnSpPr/>
      </xdr:nvCxnSpPr>
      <xdr:spPr>
        <a:xfrm>
          <a:off x="3987800" y="6235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99568</xdr:rowOff>
    </xdr:to>
    <xdr:cxnSp macro="">
      <xdr:nvCxnSpPr>
        <xdr:cNvPr id="65" name="直線コネクタ 64"/>
        <xdr:cNvCxnSpPr/>
      </xdr:nvCxnSpPr>
      <xdr:spPr>
        <a:xfrm flipV="1">
          <a:off x="3098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99568</xdr:rowOff>
    </xdr:to>
    <xdr:cxnSp macro="">
      <xdr:nvCxnSpPr>
        <xdr:cNvPr id="68" name="直線コネクタ 67"/>
        <xdr:cNvCxnSpPr/>
      </xdr:nvCxnSpPr>
      <xdr:spPr>
        <a:xfrm>
          <a:off x="2209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99568</xdr:rowOff>
    </xdr:to>
    <xdr:cxnSp macro="">
      <xdr:nvCxnSpPr>
        <xdr:cNvPr id="71" name="直線コネクタ 70"/>
        <xdr:cNvCxnSpPr/>
      </xdr:nvCxnSpPr>
      <xdr:spPr>
        <a:xfrm>
          <a:off x="1320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1" name="円/楕円 80"/>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2"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xdr:rowOff>
    </xdr:from>
    <xdr:to>
      <xdr:col>5</xdr:col>
      <xdr:colOff>600075</xdr:colOff>
      <xdr:row>36</xdr:row>
      <xdr:rowOff>113792</xdr:rowOff>
    </xdr:to>
    <xdr:sp macro="" textlink="">
      <xdr:nvSpPr>
        <xdr:cNvPr id="83" name="円/楕円 82"/>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123969</xdr:rowOff>
    </xdr:from>
    <xdr:ext cx="736600" cy="259045"/>
    <xdr:sp macro="" textlink="">
      <xdr:nvSpPr>
        <xdr:cNvPr id="84" name="テキスト ボックス 83"/>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5" name="円/楕円 84"/>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6" name="テキスト ボックス 85"/>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48768</xdr:rowOff>
    </xdr:from>
    <xdr:to>
      <xdr:col>3</xdr:col>
      <xdr:colOff>193675</xdr:colOff>
      <xdr:row>36</xdr:row>
      <xdr:rowOff>150368</xdr:rowOff>
    </xdr:to>
    <xdr:sp macro="" textlink="">
      <xdr:nvSpPr>
        <xdr:cNvPr id="87" name="円/楕円 86"/>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160545</xdr:rowOff>
    </xdr:from>
    <xdr:ext cx="762000" cy="259045"/>
    <xdr:sp macro="" textlink="">
      <xdr:nvSpPr>
        <xdr:cNvPr id="88" name="テキスト ボックス 87"/>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89" name="円/楕円 88"/>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0" name="テキスト ボックス 89"/>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町村合併により合理化が図られ、物件費は類似団体平均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今後も公共施設や事務事業の統廃合を進め、更なる経費節減に努める。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14986</xdr:rowOff>
    </xdr:to>
    <xdr:cxnSp macro="">
      <xdr:nvCxnSpPr>
        <xdr:cNvPr id="120" name="直線コネクタ 119"/>
        <xdr:cNvCxnSpPr/>
      </xdr:nvCxnSpPr>
      <xdr:spPr>
        <a:xfrm>
          <a:off x="15671800" y="2902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159004</xdr:rowOff>
    </xdr:to>
    <xdr:cxnSp macro="">
      <xdr:nvCxnSpPr>
        <xdr:cNvPr id="123" name="直線コネクタ 122"/>
        <xdr:cNvCxnSpPr/>
      </xdr:nvCxnSpPr>
      <xdr:spPr>
        <a:xfrm>
          <a:off x="14782800" y="2870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37846</xdr:rowOff>
    </xdr:to>
    <xdr:cxnSp macro="">
      <xdr:nvCxnSpPr>
        <xdr:cNvPr id="126" name="直線コネクタ 125"/>
        <xdr:cNvCxnSpPr/>
      </xdr:nvCxnSpPr>
      <xdr:spPr>
        <a:xfrm flipV="1">
          <a:off x="13893800" y="2870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19558</xdr:rowOff>
    </xdr:from>
    <xdr:to>
      <xdr:col>20</xdr:col>
      <xdr:colOff>158750</xdr:colOff>
      <xdr:row>17</xdr:row>
      <xdr:rowOff>37846</xdr:rowOff>
    </xdr:to>
    <xdr:cxnSp macro="">
      <xdr:nvCxnSpPr>
        <xdr:cNvPr id="129" name="直線コネクタ 128"/>
        <xdr:cNvCxnSpPr/>
      </xdr:nvCxnSpPr>
      <xdr:spPr>
        <a:xfrm>
          <a:off x="13004800" y="2934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39" name="円/楕円 138"/>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152163</xdr:rowOff>
    </xdr:from>
    <xdr:ext cx="762000" cy="259045"/>
    <xdr:sp macro="" textlink="">
      <xdr:nvSpPr>
        <xdr:cNvPr id="140"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1" name="円/楕円 140"/>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48531</xdr:rowOff>
    </xdr:from>
    <xdr:ext cx="736600" cy="259045"/>
    <xdr:sp macro="" textlink="">
      <xdr:nvSpPr>
        <xdr:cNvPr id="142" name="テキスト ボックス 141"/>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3" name="円/楕円 142"/>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44" name="テキスト ボックス 143"/>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158496</xdr:rowOff>
    </xdr:from>
    <xdr:to>
      <xdr:col>20</xdr:col>
      <xdr:colOff>209550</xdr:colOff>
      <xdr:row>17</xdr:row>
      <xdr:rowOff>88646</xdr:rowOff>
    </xdr:to>
    <xdr:sp macro="" textlink="">
      <xdr:nvSpPr>
        <xdr:cNvPr id="145" name="円/楕円 144"/>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98823</xdr:rowOff>
    </xdr:from>
    <xdr:ext cx="762000" cy="259045"/>
    <xdr:sp macro="" textlink="">
      <xdr:nvSpPr>
        <xdr:cNvPr id="146" name="テキスト ボックス 145"/>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140208</xdr:rowOff>
    </xdr:from>
    <xdr:to>
      <xdr:col>19</xdr:col>
      <xdr:colOff>6350</xdr:colOff>
      <xdr:row>17</xdr:row>
      <xdr:rowOff>70358</xdr:rowOff>
    </xdr:to>
    <xdr:sp macro="" textlink="">
      <xdr:nvSpPr>
        <xdr:cNvPr id="147" name="円/楕円 146"/>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80535</xdr:rowOff>
    </xdr:from>
    <xdr:ext cx="762000" cy="259045"/>
    <xdr:sp macro="" textlink="">
      <xdr:nvSpPr>
        <xdr:cNvPr id="148" name="テキスト ボックス 147"/>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係る経常収支比率は、類似団体平均を大きく下回っているが、高齢化率が全国平均を上回っているため、今後は継続的に増加することが予想される。このため、事務事業評価を徹底し必要事業を精査することにより、財政を圧迫するような増加とならない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152400</xdr:rowOff>
    </xdr:from>
    <xdr:to>
      <xdr:col>7</xdr:col>
      <xdr:colOff>15875</xdr:colOff>
      <xdr:row>53</xdr:row>
      <xdr:rowOff>19050</xdr:rowOff>
    </xdr:to>
    <xdr:cxnSp macro="">
      <xdr:nvCxnSpPr>
        <xdr:cNvPr id="181" name="直線コネクタ 180"/>
        <xdr:cNvCxnSpPr/>
      </xdr:nvCxnSpPr>
      <xdr:spPr>
        <a:xfrm>
          <a:off x="3987800" y="906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152400</xdr:rowOff>
    </xdr:from>
    <xdr:to>
      <xdr:col>5</xdr:col>
      <xdr:colOff>549275</xdr:colOff>
      <xdr:row>52</xdr:row>
      <xdr:rowOff>152400</xdr:rowOff>
    </xdr:to>
    <xdr:cxnSp macro="">
      <xdr:nvCxnSpPr>
        <xdr:cNvPr id="184" name="直線コネクタ 183"/>
        <xdr:cNvCxnSpPr/>
      </xdr:nvCxnSpPr>
      <xdr:spPr>
        <a:xfrm>
          <a:off x="3098800" y="906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152400</xdr:rowOff>
    </xdr:from>
    <xdr:to>
      <xdr:col>4</xdr:col>
      <xdr:colOff>346075</xdr:colOff>
      <xdr:row>53</xdr:row>
      <xdr:rowOff>6350</xdr:rowOff>
    </xdr:to>
    <xdr:cxnSp macro="">
      <xdr:nvCxnSpPr>
        <xdr:cNvPr id="187" name="直線コネクタ 186"/>
        <xdr:cNvCxnSpPr/>
      </xdr:nvCxnSpPr>
      <xdr:spPr>
        <a:xfrm flipV="1">
          <a:off x="2209800" y="906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6350</xdr:rowOff>
    </xdr:to>
    <xdr:cxnSp macro="">
      <xdr:nvCxnSpPr>
        <xdr:cNvPr id="190" name="直線コネクタ 189"/>
        <xdr:cNvCxnSpPr/>
      </xdr:nvCxnSpPr>
      <xdr:spPr>
        <a:xfrm>
          <a:off x="1320800" y="908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139700</xdr:rowOff>
    </xdr:from>
    <xdr:to>
      <xdr:col>7</xdr:col>
      <xdr:colOff>66675</xdr:colOff>
      <xdr:row>53</xdr:row>
      <xdr:rowOff>69850</xdr:rowOff>
    </xdr:to>
    <xdr:sp macro="" textlink="">
      <xdr:nvSpPr>
        <xdr:cNvPr id="200" name="円/楕円 199"/>
        <xdr:cNvSpPr/>
      </xdr:nvSpPr>
      <xdr:spPr>
        <a:xfrm>
          <a:off x="47752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48277</xdr:rowOff>
    </xdr:from>
    <xdr:ext cx="762000" cy="259045"/>
    <xdr:sp macro="" textlink="">
      <xdr:nvSpPr>
        <xdr:cNvPr id="201" name="扶助費該当値テキスト"/>
        <xdr:cNvSpPr txBox="1"/>
      </xdr:nvSpPr>
      <xdr:spPr>
        <a:xfrm>
          <a:off x="4914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101600</xdr:rowOff>
    </xdr:from>
    <xdr:to>
      <xdr:col>5</xdr:col>
      <xdr:colOff>600075</xdr:colOff>
      <xdr:row>53</xdr:row>
      <xdr:rowOff>31750</xdr:rowOff>
    </xdr:to>
    <xdr:sp macro="" textlink="">
      <xdr:nvSpPr>
        <xdr:cNvPr id="202" name="円/楕円 201"/>
        <xdr:cNvSpPr/>
      </xdr:nvSpPr>
      <xdr:spPr>
        <a:xfrm>
          <a:off x="3937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41927</xdr:rowOff>
    </xdr:from>
    <xdr:ext cx="736600" cy="259045"/>
    <xdr:sp macro="" textlink="">
      <xdr:nvSpPr>
        <xdr:cNvPr id="203" name="テキスト ボックス 202"/>
        <xdr:cNvSpPr txBox="1"/>
      </xdr:nvSpPr>
      <xdr:spPr>
        <a:xfrm>
          <a:off x="3606800" y="878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101600</xdr:rowOff>
    </xdr:from>
    <xdr:to>
      <xdr:col>4</xdr:col>
      <xdr:colOff>396875</xdr:colOff>
      <xdr:row>53</xdr:row>
      <xdr:rowOff>31750</xdr:rowOff>
    </xdr:to>
    <xdr:sp macro="" textlink="">
      <xdr:nvSpPr>
        <xdr:cNvPr id="204" name="円/楕円 203"/>
        <xdr:cNvSpPr/>
      </xdr:nvSpPr>
      <xdr:spPr>
        <a:xfrm>
          <a:off x="3048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41927</xdr:rowOff>
    </xdr:from>
    <xdr:ext cx="762000" cy="259045"/>
    <xdr:sp macro="" textlink="">
      <xdr:nvSpPr>
        <xdr:cNvPr id="205" name="テキスト ボックス 204"/>
        <xdr:cNvSpPr txBox="1"/>
      </xdr:nvSpPr>
      <xdr:spPr>
        <a:xfrm>
          <a:off x="2717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127000</xdr:rowOff>
    </xdr:from>
    <xdr:to>
      <xdr:col>3</xdr:col>
      <xdr:colOff>193675</xdr:colOff>
      <xdr:row>53</xdr:row>
      <xdr:rowOff>57150</xdr:rowOff>
    </xdr:to>
    <xdr:sp macro="" textlink="">
      <xdr:nvSpPr>
        <xdr:cNvPr id="206" name="円/楕円 205"/>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67327</xdr:rowOff>
    </xdr:from>
    <xdr:ext cx="762000" cy="259045"/>
    <xdr:sp macro="" textlink="">
      <xdr:nvSpPr>
        <xdr:cNvPr id="207" name="テキスト ボックス 206"/>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08" name="円/楕円 207"/>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09" name="テキスト ボックス 208"/>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繰出金が主なもので、平成２４年度までは、類似団体平均を下回ってい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平成２５年度からは上回っている。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国民健康保険特別</a:t>
          </a:r>
          <a:r>
            <a:rPr kumimoji="1" lang="ja-JP" altLang="ja-JP" sz="1100">
              <a:solidFill>
                <a:schemeClr val="dk1"/>
              </a:solidFill>
              <a:effectLst/>
              <a:latin typeface="+mn-lt"/>
              <a:ea typeface="+mn-ea"/>
              <a:cs typeface="+mn-cs"/>
            </a:rPr>
            <a:t>会計や介護保険</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会計への繰出金の増加により比率が増加となった。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101854</xdr:rowOff>
    </xdr:to>
    <xdr:cxnSp macro="">
      <xdr:nvCxnSpPr>
        <xdr:cNvPr id="239" name="直線コネクタ 238"/>
        <xdr:cNvCxnSpPr/>
      </xdr:nvCxnSpPr>
      <xdr:spPr>
        <a:xfrm>
          <a:off x="15671800" y="98333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159004</xdr:rowOff>
    </xdr:from>
    <xdr:to>
      <xdr:col>22</xdr:col>
      <xdr:colOff>565150</xdr:colOff>
      <xdr:row>57</xdr:row>
      <xdr:rowOff>60706</xdr:rowOff>
    </xdr:to>
    <xdr:cxnSp macro="">
      <xdr:nvCxnSpPr>
        <xdr:cNvPr id="242" name="直線コネクタ 241"/>
        <xdr:cNvCxnSpPr/>
      </xdr:nvCxnSpPr>
      <xdr:spPr>
        <a:xfrm>
          <a:off x="14782800" y="9760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159004</xdr:rowOff>
    </xdr:to>
    <xdr:cxnSp macro="">
      <xdr:nvCxnSpPr>
        <xdr:cNvPr id="245" name="直線コネクタ 244"/>
        <xdr:cNvCxnSpPr/>
      </xdr:nvCxnSpPr>
      <xdr:spPr>
        <a:xfrm>
          <a:off x="13893800" y="96687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67564</xdr:rowOff>
    </xdr:from>
    <xdr:to>
      <xdr:col>20</xdr:col>
      <xdr:colOff>158750</xdr:colOff>
      <xdr:row>56</xdr:row>
      <xdr:rowOff>94996</xdr:rowOff>
    </xdr:to>
    <xdr:cxnSp macro="">
      <xdr:nvCxnSpPr>
        <xdr:cNvPr id="248" name="直線コネクタ 247"/>
        <xdr:cNvCxnSpPr/>
      </xdr:nvCxnSpPr>
      <xdr:spPr>
        <a:xfrm flipV="1">
          <a:off x="13004800" y="9668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51054</xdr:rowOff>
    </xdr:from>
    <xdr:to>
      <xdr:col>24</xdr:col>
      <xdr:colOff>82550</xdr:colOff>
      <xdr:row>57</xdr:row>
      <xdr:rowOff>152654</xdr:rowOff>
    </xdr:to>
    <xdr:sp macro="" textlink="">
      <xdr:nvSpPr>
        <xdr:cNvPr id="258" name="円/楕円 257"/>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23131</xdr:rowOff>
    </xdr:from>
    <xdr:ext cx="762000" cy="259045"/>
    <xdr:sp macro="" textlink="">
      <xdr:nvSpPr>
        <xdr:cNvPr id="259"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xdr:rowOff>
    </xdr:from>
    <xdr:to>
      <xdr:col>22</xdr:col>
      <xdr:colOff>615950</xdr:colOff>
      <xdr:row>57</xdr:row>
      <xdr:rowOff>111506</xdr:rowOff>
    </xdr:to>
    <xdr:sp macro="" textlink="">
      <xdr:nvSpPr>
        <xdr:cNvPr id="260" name="円/楕円 259"/>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96283</xdr:rowOff>
    </xdr:from>
    <xdr:ext cx="736600" cy="259045"/>
    <xdr:sp macro="" textlink="">
      <xdr:nvSpPr>
        <xdr:cNvPr id="261" name="テキスト ボックス 260"/>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108204</xdr:rowOff>
    </xdr:from>
    <xdr:to>
      <xdr:col>21</xdr:col>
      <xdr:colOff>412750</xdr:colOff>
      <xdr:row>57</xdr:row>
      <xdr:rowOff>38354</xdr:rowOff>
    </xdr:to>
    <xdr:sp macro="" textlink="">
      <xdr:nvSpPr>
        <xdr:cNvPr id="262" name="円/楕円 261"/>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48531</xdr:rowOff>
    </xdr:from>
    <xdr:ext cx="762000" cy="259045"/>
    <xdr:sp macro="" textlink="">
      <xdr:nvSpPr>
        <xdr:cNvPr id="263" name="テキスト ボックス 262"/>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4" name="円/楕円 263"/>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65" name="テキスト ボックス 264"/>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66" name="円/楕円 265"/>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155973</xdr:rowOff>
    </xdr:from>
    <xdr:ext cx="762000" cy="259045"/>
    <xdr:sp macro="" textlink="">
      <xdr:nvSpPr>
        <xdr:cNvPr id="267" name="テキスト ボックス 266"/>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少し</a:t>
          </a:r>
          <a:r>
            <a:rPr kumimoji="1" lang="ja-JP" altLang="ja-JP" sz="1100">
              <a:solidFill>
                <a:schemeClr val="dk1"/>
              </a:solidFill>
              <a:effectLst/>
              <a:latin typeface="+mn-lt"/>
              <a:ea typeface="+mn-ea"/>
              <a:cs typeface="+mn-cs"/>
            </a:rPr>
            <a:t>上回っているが、これは町内にある一部事務組合の高等学校に対して、交付税措置分を負担金として交付していることが要因となっている。全体としては、年々</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傾向となっているため、今後も、平成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年度から実施している各種補助金の見直しを継続し、増額とならないように努める。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24130</xdr:rowOff>
    </xdr:to>
    <xdr:cxnSp macro="">
      <xdr:nvCxnSpPr>
        <xdr:cNvPr id="297" name="直線コネクタ 296"/>
        <xdr:cNvCxnSpPr/>
      </xdr:nvCxnSpPr>
      <xdr:spPr>
        <a:xfrm flipV="1">
          <a:off x="15671800" y="63174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33274</xdr:rowOff>
    </xdr:to>
    <xdr:cxnSp macro="">
      <xdr:nvCxnSpPr>
        <xdr:cNvPr id="300" name="直線コネクタ 299"/>
        <xdr:cNvCxnSpPr/>
      </xdr:nvCxnSpPr>
      <xdr:spPr>
        <a:xfrm flipV="1">
          <a:off x="14782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33274</xdr:rowOff>
    </xdr:to>
    <xdr:cxnSp macro="">
      <xdr:nvCxnSpPr>
        <xdr:cNvPr id="303" name="直線コネクタ 302"/>
        <xdr:cNvCxnSpPr/>
      </xdr:nvCxnSpPr>
      <xdr:spPr>
        <a:xfrm>
          <a:off x="13893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88138</xdr:rowOff>
    </xdr:to>
    <xdr:cxnSp macro="">
      <xdr:nvCxnSpPr>
        <xdr:cNvPr id="306" name="直線コネクタ 305"/>
        <xdr:cNvCxnSpPr/>
      </xdr:nvCxnSpPr>
      <xdr:spPr>
        <a:xfrm flipV="1">
          <a:off x="13004800" y="6363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6" name="円/楕円 315"/>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17"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18" name="円/楕円 31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9" name="テキスト ボックス 31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20" name="円/楕円 319"/>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21" name="テキスト ボックス 32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2" name="円/楕円 321"/>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23" name="テキスト ボックス 322"/>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24" name="円/楕円 32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25" name="テキスト ボックス 32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類似団体平均を大きく上回っている。これは、合併前３町村及び一部事務組合が実施した建設事業の元利償還が多額であることなどが主な要因である。平成２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年度は、一部の借入について償還が終了し、比率減少の一因となった。また、公債費を抑制するため地方債の償還期間の短縮や据置期間を無しとするなど借入条件の変更を行っている。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79</xdr:row>
      <xdr:rowOff>161289</xdr:rowOff>
    </xdr:to>
    <xdr:cxnSp macro="">
      <xdr:nvCxnSpPr>
        <xdr:cNvPr id="358" name="直線コネクタ 357"/>
        <xdr:cNvCxnSpPr/>
      </xdr:nvCxnSpPr>
      <xdr:spPr>
        <a:xfrm flipV="1">
          <a:off x="3987800" y="136372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96520</xdr:rowOff>
    </xdr:to>
    <xdr:cxnSp macro="">
      <xdr:nvCxnSpPr>
        <xdr:cNvPr id="361" name="直線コネクタ 360"/>
        <xdr:cNvCxnSpPr/>
      </xdr:nvCxnSpPr>
      <xdr:spPr>
        <a:xfrm flipV="1">
          <a:off x="3098800" y="137058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96520</xdr:rowOff>
    </xdr:from>
    <xdr:to>
      <xdr:col>4</xdr:col>
      <xdr:colOff>346075</xdr:colOff>
      <xdr:row>80</xdr:row>
      <xdr:rowOff>157480</xdr:rowOff>
    </xdr:to>
    <xdr:cxnSp macro="">
      <xdr:nvCxnSpPr>
        <xdr:cNvPr id="364" name="直線コネクタ 363"/>
        <xdr:cNvCxnSpPr/>
      </xdr:nvCxnSpPr>
      <xdr:spPr>
        <a:xfrm flipV="1">
          <a:off x="2209800" y="1381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80</xdr:row>
      <xdr:rowOff>157480</xdr:rowOff>
    </xdr:to>
    <xdr:cxnSp macro="">
      <xdr:nvCxnSpPr>
        <xdr:cNvPr id="367" name="直線コネクタ 366"/>
        <xdr:cNvCxnSpPr/>
      </xdr:nvCxnSpPr>
      <xdr:spPr>
        <a:xfrm>
          <a:off x="1320800" y="136677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41911</xdr:rowOff>
    </xdr:from>
    <xdr:to>
      <xdr:col>7</xdr:col>
      <xdr:colOff>66675</xdr:colOff>
      <xdr:row>79</xdr:row>
      <xdr:rowOff>143511</xdr:rowOff>
    </xdr:to>
    <xdr:sp macro="" textlink="">
      <xdr:nvSpPr>
        <xdr:cNvPr id="377" name="円/楕円 376"/>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13988</xdr:rowOff>
    </xdr:from>
    <xdr:ext cx="762000" cy="259045"/>
    <xdr:sp macro="" textlink="">
      <xdr:nvSpPr>
        <xdr:cNvPr id="378"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110489</xdr:rowOff>
    </xdr:from>
    <xdr:to>
      <xdr:col>5</xdr:col>
      <xdr:colOff>600075</xdr:colOff>
      <xdr:row>80</xdr:row>
      <xdr:rowOff>40639</xdr:rowOff>
    </xdr:to>
    <xdr:sp macro="" textlink="">
      <xdr:nvSpPr>
        <xdr:cNvPr id="379" name="円/楕円 378"/>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25416</xdr:rowOff>
    </xdr:from>
    <xdr:ext cx="736600" cy="259045"/>
    <xdr:sp macro="" textlink="">
      <xdr:nvSpPr>
        <xdr:cNvPr id="380" name="テキスト ボックス 379"/>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45720</xdr:rowOff>
    </xdr:from>
    <xdr:to>
      <xdr:col>4</xdr:col>
      <xdr:colOff>396875</xdr:colOff>
      <xdr:row>80</xdr:row>
      <xdr:rowOff>147320</xdr:rowOff>
    </xdr:to>
    <xdr:sp macro="" textlink="">
      <xdr:nvSpPr>
        <xdr:cNvPr id="381" name="円/楕円 380"/>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132097</xdr:rowOff>
    </xdr:from>
    <xdr:ext cx="762000" cy="259045"/>
    <xdr:sp macro="" textlink="">
      <xdr:nvSpPr>
        <xdr:cNvPr id="382" name="テキスト ボックス 381"/>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106680</xdr:rowOff>
    </xdr:from>
    <xdr:to>
      <xdr:col>3</xdr:col>
      <xdr:colOff>193675</xdr:colOff>
      <xdr:row>81</xdr:row>
      <xdr:rowOff>36830</xdr:rowOff>
    </xdr:to>
    <xdr:sp macro="" textlink="">
      <xdr:nvSpPr>
        <xdr:cNvPr id="383" name="円/楕円 382"/>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21607</xdr:rowOff>
    </xdr:from>
    <xdr:ext cx="762000" cy="259045"/>
    <xdr:sp macro="" textlink="">
      <xdr:nvSpPr>
        <xdr:cNvPr id="384" name="テキスト ボックス 383"/>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72389</xdr:rowOff>
    </xdr:from>
    <xdr:to>
      <xdr:col>1</xdr:col>
      <xdr:colOff>676275</xdr:colOff>
      <xdr:row>80</xdr:row>
      <xdr:rowOff>2539</xdr:rowOff>
    </xdr:to>
    <xdr:sp macro="" textlink="">
      <xdr:nvSpPr>
        <xdr:cNvPr id="385" name="円/楕円 384"/>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158766</xdr:rowOff>
    </xdr:from>
    <xdr:ext cx="762000" cy="259045"/>
    <xdr:sp macro="" textlink="">
      <xdr:nvSpPr>
        <xdr:cNvPr id="386" name="テキスト ボックス 385"/>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類似団体と比較すると、公債費以外に係る経常収支比率は低い状態となっている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。これは町村合併後、様々な行財政改革を実行したことが要因である。</a:t>
          </a:r>
          <a:endParaRPr lang="ja-JP" altLang="ja-JP" sz="1400">
            <a:effectLst/>
          </a:endParaRPr>
        </a:p>
        <a:p>
          <a:r>
            <a:rPr kumimoji="1" lang="ja-JP" altLang="ja-JP" sz="1100">
              <a:solidFill>
                <a:schemeClr val="dk1"/>
              </a:solidFill>
              <a:effectLst/>
              <a:latin typeface="+mn-lt"/>
              <a:ea typeface="+mn-ea"/>
              <a:cs typeface="+mn-cs"/>
            </a:rPr>
            <a:t>　今後も更なる財政の健全化に努める。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75</xdr:row>
      <xdr:rowOff>69850</xdr:rowOff>
    </xdr:to>
    <xdr:cxnSp macro="">
      <xdr:nvCxnSpPr>
        <xdr:cNvPr id="417" name="直線コネクタ 416"/>
        <xdr:cNvCxnSpPr/>
      </xdr:nvCxnSpPr>
      <xdr:spPr>
        <a:xfrm>
          <a:off x="15671800" y="12860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113284</xdr:rowOff>
    </xdr:from>
    <xdr:to>
      <xdr:col>22</xdr:col>
      <xdr:colOff>565150</xdr:colOff>
      <xdr:row>75</xdr:row>
      <xdr:rowOff>1270</xdr:rowOff>
    </xdr:to>
    <xdr:cxnSp macro="">
      <xdr:nvCxnSpPr>
        <xdr:cNvPr id="420" name="直線コネクタ 419"/>
        <xdr:cNvCxnSpPr/>
      </xdr:nvCxnSpPr>
      <xdr:spPr>
        <a:xfrm>
          <a:off x="14782800" y="128005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99568</xdr:rowOff>
    </xdr:from>
    <xdr:to>
      <xdr:col>21</xdr:col>
      <xdr:colOff>361950</xdr:colOff>
      <xdr:row>74</xdr:row>
      <xdr:rowOff>113284</xdr:rowOff>
    </xdr:to>
    <xdr:cxnSp macro="">
      <xdr:nvCxnSpPr>
        <xdr:cNvPr id="423" name="直線コネクタ 422"/>
        <xdr:cNvCxnSpPr/>
      </xdr:nvCxnSpPr>
      <xdr:spPr>
        <a:xfrm>
          <a:off x="13893800" y="12786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99568</xdr:rowOff>
    </xdr:from>
    <xdr:to>
      <xdr:col>20</xdr:col>
      <xdr:colOff>158750</xdr:colOff>
      <xdr:row>74</xdr:row>
      <xdr:rowOff>145288</xdr:rowOff>
    </xdr:to>
    <xdr:cxnSp macro="">
      <xdr:nvCxnSpPr>
        <xdr:cNvPr id="426" name="直線コネクタ 425"/>
        <xdr:cNvCxnSpPr/>
      </xdr:nvCxnSpPr>
      <xdr:spPr>
        <a:xfrm flipV="1">
          <a:off x="13004800" y="12786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36" name="円/楕円 435"/>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35577</xdr:rowOff>
    </xdr:from>
    <xdr:ext cx="762000" cy="259045"/>
    <xdr:sp macro="" textlink="">
      <xdr:nvSpPr>
        <xdr:cNvPr id="437"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38" name="円/楕円 437"/>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39" name="テキスト ボックス 438"/>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62484</xdr:rowOff>
    </xdr:from>
    <xdr:to>
      <xdr:col>21</xdr:col>
      <xdr:colOff>412750</xdr:colOff>
      <xdr:row>74</xdr:row>
      <xdr:rowOff>164084</xdr:rowOff>
    </xdr:to>
    <xdr:sp macro="" textlink="">
      <xdr:nvSpPr>
        <xdr:cNvPr id="440" name="円/楕円 439"/>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41" name="テキスト ボックス 440"/>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48768</xdr:rowOff>
    </xdr:from>
    <xdr:to>
      <xdr:col>20</xdr:col>
      <xdr:colOff>209550</xdr:colOff>
      <xdr:row>74</xdr:row>
      <xdr:rowOff>150368</xdr:rowOff>
    </xdr:to>
    <xdr:sp macro="" textlink="">
      <xdr:nvSpPr>
        <xdr:cNvPr id="442" name="円/楕円 441"/>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160545</xdr:rowOff>
    </xdr:from>
    <xdr:ext cx="762000" cy="259045"/>
    <xdr:sp macro="" textlink="">
      <xdr:nvSpPr>
        <xdr:cNvPr id="443" name="テキスト ボックス 442"/>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44" name="円/楕円 443"/>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45" name="テキスト ボックス 444"/>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群馬県みなかみ町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51203</xdr:rowOff>
    </xdr:from>
    <xdr:to>
      <xdr:col>4</xdr:col>
      <xdr:colOff>1117600</xdr:colOff>
      <xdr:row>13</xdr:row>
      <xdr:rowOff>94027</xdr:rowOff>
    </xdr:to>
    <xdr:cxnSp macro="">
      <xdr:nvCxnSpPr>
        <xdr:cNvPr id="52" name="直線コネクタ 51"/>
        <xdr:cNvCxnSpPr/>
      </xdr:nvCxnSpPr>
      <xdr:spPr bwMode="auto">
        <a:xfrm flipV="1">
          <a:off x="5003800" y="2327678"/>
          <a:ext cx="647700" cy="4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61239</xdr:rowOff>
    </xdr:from>
    <xdr:to>
      <xdr:col>4</xdr:col>
      <xdr:colOff>469900</xdr:colOff>
      <xdr:row>13</xdr:row>
      <xdr:rowOff>94027</xdr:rowOff>
    </xdr:to>
    <xdr:cxnSp macro="">
      <xdr:nvCxnSpPr>
        <xdr:cNvPr id="55" name="直線コネクタ 54"/>
        <xdr:cNvCxnSpPr/>
      </xdr:nvCxnSpPr>
      <xdr:spPr bwMode="auto">
        <a:xfrm>
          <a:off x="4305300" y="2337714"/>
          <a:ext cx="698500" cy="32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61239</xdr:rowOff>
    </xdr:from>
    <xdr:to>
      <xdr:col>3</xdr:col>
      <xdr:colOff>904875</xdr:colOff>
      <xdr:row>13</xdr:row>
      <xdr:rowOff>80463</xdr:rowOff>
    </xdr:to>
    <xdr:cxnSp macro="">
      <xdr:nvCxnSpPr>
        <xdr:cNvPr id="58" name="直線コネクタ 57"/>
        <xdr:cNvCxnSpPr/>
      </xdr:nvCxnSpPr>
      <xdr:spPr bwMode="auto">
        <a:xfrm flipV="1">
          <a:off x="3606800" y="2337714"/>
          <a:ext cx="698500" cy="19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80463</xdr:rowOff>
    </xdr:from>
    <xdr:to>
      <xdr:col>3</xdr:col>
      <xdr:colOff>206375</xdr:colOff>
      <xdr:row>13</xdr:row>
      <xdr:rowOff>153158</xdr:rowOff>
    </xdr:to>
    <xdr:cxnSp macro="">
      <xdr:nvCxnSpPr>
        <xdr:cNvPr id="61" name="直線コネクタ 60"/>
        <xdr:cNvCxnSpPr/>
      </xdr:nvCxnSpPr>
      <xdr:spPr bwMode="auto">
        <a:xfrm flipV="1">
          <a:off x="2908300" y="2356938"/>
          <a:ext cx="698500" cy="7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403</xdr:rowOff>
    </xdr:from>
    <xdr:to>
      <xdr:col>5</xdr:col>
      <xdr:colOff>34925</xdr:colOff>
      <xdr:row>13</xdr:row>
      <xdr:rowOff>102003</xdr:rowOff>
    </xdr:to>
    <xdr:sp macro="" textlink="">
      <xdr:nvSpPr>
        <xdr:cNvPr id="71" name="円/楕円 70"/>
        <xdr:cNvSpPr/>
      </xdr:nvSpPr>
      <xdr:spPr bwMode="auto">
        <a:xfrm>
          <a:off x="5600700" y="227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16930</xdr:rowOff>
    </xdr:from>
    <xdr:ext cx="762000" cy="259045"/>
    <xdr:sp macro="" textlink="">
      <xdr:nvSpPr>
        <xdr:cNvPr id="72" name="人口1人当たり決算額の推移該当値テキスト130"/>
        <xdr:cNvSpPr txBox="1"/>
      </xdr:nvSpPr>
      <xdr:spPr>
        <a:xfrm>
          <a:off x="5740400" y="212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147,838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43227</xdr:rowOff>
    </xdr:from>
    <xdr:to>
      <xdr:col>4</xdr:col>
      <xdr:colOff>520700</xdr:colOff>
      <xdr:row>13</xdr:row>
      <xdr:rowOff>144827</xdr:rowOff>
    </xdr:to>
    <xdr:sp macro="" textlink="">
      <xdr:nvSpPr>
        <xdr:cNvPr id="73" name="円/楕円 72"/>
        <xdr:cNvSpPr/>
      </xdr:nvSpPr>
      <xdr:spPr bwMode="auto">
        <a:xfrm>
          <a:off x="4953000" y="231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155004</xdr:rowOff>
    </xdr:from>
    <xdr:ext cx="736600" cy="259045"/>
    <xdr:sp macro="" textlink="">
      <xdr:nvSpPr>
        <xdr:cNvPr id="74" name="テキスト ボックス 73"/>
        <xdr:cNvSpPr txBox="1"/>
      </xdr:nvSpPr>
      <xdr:spPr>
        <a:xfrm>
          <a:off x="4622800" y="2088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143,904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10439</xdr:rowOff>
    </xdr:from>
    <xdr:to>
      <xdr:col>3</xdr:col>
      <xdr:colOff>955675</xdr:colOff>
      <xdr:row>13</xdr:row>
      <xdr:rowOff>112039</xdr:rowOff>
    </xdr:to>
    <xdr:sp macro="" textlink="">
      <xdr:nvSpPr>
        <xdr:cNvPr id="75" name="円/楕円 74"/>
        <xdr:cNvSpPr/>
      </xdr:nvSpPr>
      <xdr:spPr bwMode="auto">
        <a:xfrm>
          <a:off x="4254500" y="228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122216</xdr:rowOff>
    </xdr:from>
    <xdr:ext cx="762000" cy="259045"/>
    <xdr:sp macro="" textlink="">
      <xdr:nvSpPr>
        <xdr:cNvPr id="76" name="テキスト ボックス 75"/>
        <xdr:cNvSpPr txBox="1"/>
      </xdr:nvSpPr>
      <xdr:spPr>
        <a:xfrm>
          <a:off x="3924300" y="20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146,916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29663</xdr:rowOff>
    </xdr:from>
    <xdr:to>
      <xdr:col>3</xdr:col>
      <xdr:colOff>257175</xdr:colOff>
      <xdr:row>13</xdr:row>
      <xdr:rowOff>131263</xdr:rowOff>
    </xdr:to>
    <xdr:sp macro="" textlink="">
      <xdr:nvSpPr>
        <xdr:cNvPr id="77" name="円/楕円 76"/>
        <xdr:cNvSpPr/>
      </xdr:nvSpPr>
      <xdr:spPr bwMode="auto">
        <a:xfrm>
          <a:off x="3556000" y="230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141440</xdr:rowOff>
    </xdr:from>
    <xdr:ext cx="762000" cy="259045"/>
    <xdr:sp macro="" textlink="">
      <xdr:nvSpPr>
        <xdr:cNvPr id="78" name="テキスト ボックス 77"/>
        <xdr:cNvSpPr txBox="1"/>
      </xdr:nvSpPr>
      <xdr:spPr>
        <a:xfrm>
          <a:off x="3225800" y="207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145,150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102358</xdr:rowOff>
    </xdr:from>
    <xdr:to>
      <xdr:col>2</xdr:col>
      <xdr:colOff>692150</xdr:colOff>
      <xdr:row>14</xdr:row>
      <xdr:rowOff>32508</xdr:rowOff>
    </xdr:to>
    <xdr:sp macro="" textlink="">
      <xdr:nvSpPr>
        <xdr:cNvPr id="79" name="円/楕円 78"/>
        <xdr:cNvSpPr/>
      </xdr:nvSpPr>
      <xdr:spPr bwMode="auto">
        <a:xfrm>
          <a:off x="2857500" y="237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42685</xdr:rowOff>
    </xdr:from>
    <xdr:ext cx="762000" cy="259045"/>
    <xdr:sp macro="" textlink="">
      <xdr:nvSpPr>
        <xdr:cNvPr id="80" name="テキスト ボックス 79"/>
        <xdr:cNvSpPr txBox="1"/>
      </xdr:nvSpPr>
      <xdr:spPr>
        <a:xfrm>
          <a:off x="2527300" y="214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105531</xdr:rowOff>
    </xdr:from>
    <xdr:to>
      <xdr:col>4</xdr:col>
      <xdr:colOff>1117600</xdr:colOff>
      <xdr:row>37</xdr:row>
      <xdr:rowOff>168663</xdr:rowOff>
    </xdr:to>
    <xdr:cxnSp macro="">
      <xdr:nvCxnSpPr>
        <xdr:cNvPr id="108" name="直線コネクタ 107"/>
        <xdr:cNvCxnSpPr/>
      </xdr:nvCxnSpPr>
      <xdr:spPr bwMode="auto">
        <a:xfrm flipV="1">
          <a:off x="5651500" y="6372981"/>
          <a:ext cx="0" cy="920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140740</xdr:rowOff>
    </xdr:from>
    <xdr:ext cx="762000" cy="259045"/>
    <xdr:sp macro="" textlink="">
      <xdr:nvSpPr>
        <xdr:cNvPr id="109" name="人口1人当たり決算額の推移最小値テキスト445"/>
        <xdr:cNvSpPr txBox="1"/>
      </xdr:nvSpPr>
      <xdr:spPr>
        <a:xfrm>
          <a:off x="5740400" y="72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37</xdr:row>
      <xdr:rowOff>168663</xdr:rowOff>
    </xdr:from>
    <xdr:to>
      <xdr:col>5</xdr:col>
      <xdr:colOff>73025</xdr:colOff>
      <xdr:row>37</xdr:row>
      <xdr:rowOff>168663</xdr:rowOff>
    </xdr:to>
    <xdr:cxnSp macro="">
      <xdr:nvCxnSpPr>
        <xdr:cNvPr id="110" name="直線コネクタ 109"/>
        <xdr:cNvCxnSpPr/>
      </xdr:nvCxnSpPr>
      <xdr:spPr bwMode="auto">
        <a:xfrm>
          <a:off x="5562600" y="7293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191908</xdr:rowOff>
    </xdr:from>
    <xdr:ext cx="762000" cy="259045"/>
    <xdr:sp macro="" textlink="">
      <xdr:nvSpPr>
        <xdr:cNvPr id="111" name="人口1人当たり決算額の推移最大値テキスト445"/>
        <xdr:cNvSpPr txBox="1"/>
      </xdr:nvSpPr>
      <xdr:spPr>
        <a:xfrm>
          <a:off x="5740400" y="611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34</xdr:row>
      <xdr:rowOff>105531</xdr:rowOff>
    </xdr:from>
    <xdr:to>
      <xdr:col>5</xdr:col>
      <xdr:colOff>73025</xdr:colOff>
      <xdr:row>34</xdr:row>
      <xdr:rowOff>105531</xdr:rowOff>
    </xdr:to>
    <xdr:cxnSp macro="">
      <xdr:nvCxnSpPr>
        <xdr:cNvPr id="112" name="直線コネクタ 111"/>
        <xdr:cNvCxnSpPr/>
      </xdr:nvCxnSpPr>
      <xdr:spPr bwMode="auto">
        <a:xfrm>
          <a:off x="5562600" y="6372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326796</xdr:rowOff>
    </xdr:from>
    <xdr:to>
      <xdr:col>4</xdr:col>
      <xdr:colOff>1117600</xdr:colOff>
      <xdr:row>34</xdr:row>
      <xdr:rowOff>116770</xdr:rowOff>
    </xdr:to>
    <xdr:cxnSp macro="">
      <xdr:nvCxnSpPr>
        <xdr:cNvPr id="113" name="直線コネクタ 112"/>
        <xdr:cNvCxnSpPr/>
      </xdr:nvCxnSpPr>
      <xdr:spPr bwMode="auto">
        <a:xfrm>
          <a:off x="5003800" y="6251346"/>
          <a:ext cx="647700" cy="13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234776</xdr:rowOff>
    </xdr:from>
    <xdr:ext cx="762000" cy="259045"/>
    <xdr:sp macro="" textlink="">
      <xdr:nvSpPr>
        <xdr:cNvPr id="114" name="人口1人当たり決算額の推移平均値テキスト445"/>
        <xdr:cNvSpPr txBox="1"/>
      </xdr:nvSpPr>
      <xdr:spPr>
        <a:xfrm>
          <a:off x="5740400" y="68451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262699</xdr:rowOff>
    </xdr:from>
    <xdr:to>
      <xdr:col>5</xdr:col>
      <xdr:colOff>34925</xdr:colOff>
      <xdr:row>36</xdr:row>
      <xdr:rowOff>21399</xdr:rowOff>
    </xdr:to>
    <xdr:sp macro="" textlink="">
      <xdr:nvSpPr>
        <xdr:cNvPr id="115" name="フローチャート : 判断 114"/>
        <xdr:cNvSpPr/>
      </xdr:nvSpPr>
      <xdr:spPr bwMode="auto">
        <a:xfrm>
          <a:off x="56007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183864</xdr:rowOff>
    </xdr:from>
    <xdr:to>
      <xdr:col>4</xdr:col>
      <xdr:colOff>469900</xdr:colOff>
      <xdr:row>33</xdr:row>
      <xdr:rowOff>326796</xdr:rowOff>
    </xdr:to>
    <xdr:cxnSp macro="">
      <xdr:nvCxnSpPr>
        <xdr:cNvPr id="116" name="直線コネクタ 115"/>
        <xdr:cNvCxnSpPr/>
      </xdr:nvCxnSpPr>
      <xdr:spPr bwMode="auto">
        <a:xfrm>
          <a:off x="4305300" y="6108414"/>
          <a:ext cx="698500" cy="14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229305</xdr:rowOff>
    </xdr:from>
    <xdr:to>
      <xdr:col>4</xdr:col>
      <xdr:colOff>520700</xdr:colOff>
      <xdr:row>35</xdr:row>
      <xdr:rowOff>330905</xdr:rowOff>
    </xdr:to>
    <xdr:sp macro="" textlink="">
      <xdr:nvSpPr>
        <xdr:cNvPr id="117" name="フローチャート : 判断 116"/>
        <xdr:cNvSpPr/>
      </xdr:nvSpPr>
      <xdr:spPr bwMode="auto">
        <a:xfrm>
          <a:off x="4953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315682</xdr:rowOff>
    </xdr:from>
    <xdr:ext cx="736600" cy="259045"/>
    <xdr:sp macro="" textlink="">
      <xdr:nvSpPr>
        <xdr:cNvPr id="118" name="テキスト ボックス 117"/>
        <xdr:cNvSpPr txBox="1"/>
      </xdr:nvSpPr>
      <xdr:spPr>
        <a:xfrm>
          <a:off x="4622800" y="692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148546</xdr:rowOff>
    </xdr:from>
    <xdr:to>
      <xdr:col>3</xdr:col>
      <xdr:colOff>904875</xdr:colOff>
      <xdr:row>33</xdr:row>
      <xdr:rowOff>183864</xdr:rowOff>
    </xdr:to>
    <xdr:cxnSp macro="">
      <xdr:nvCxnSpPr>
        <xdr:cNvPr id="119" name="直線コネクタ 118"/>
        <xdr:cNvCxnSpPr/>
      </xdr:nvCxnSpPr>
      <xdr:spPr bwMode="auto">
        <a:xfrm>
          <a:off x="3606800" y="6073096"/>
          <a:ext cx="698500" cy="3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206007</xdr:rowOff>
    </xdr:from>
    <xdr:to>
      <xdr:col>3</xdr:col>
      <xdr:colOff>955675</xdr:colOff>
      <xdr:row>35</xdr:row>
      <xdr:rowOff>307607</xdr:rowOff>
    </xdr:to>
    <xdr:sp macro="" textlink="">
      <xdr:nvSpPr>
        <xdr:cNvPr id="120" name="フローチャート : 判断 119"/>
        <xdr:cNvSpPr/>
      </xdr:nvSpPr>
      <xdr:spPr bwMode="auto">
        <a:xfrm>
          <a:off x="4254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292384</xdr:rowOff>
    </xdr:from>
    <xdr:ext cx="762000" cy="259045"/>
    <xdr:sp macro="" textlink="">
      <xdr:nvSpPr>
        <xdr:cNvPr id="121" name="テキスト ボックス 120"/>
        <xdr:cNvSpPr txBox="1"/>
      </xdr:nvSpPr>
      <xdr:spPr>
        <a:xfrm>
          <a:off x="3924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148546</xdr:rowOff>
    </xdr:from>
    <xdr:to>
      <xdr:col>3</xdr:col>
      <xdr:colOff>206375</xdr:colOff>
      <xdr:row>33</xdr:row>
      <xdr:rowOff>251663</xdr:rowOff>
    </xdr:to>
    <xdr:cxnSp macro="">
      <xdr:nvCxnSpPr>
        <xdr:cNvPr id="122" name="直線コネクタ 121"/>
        <xdr:cNvCxnSpPr/>
      </xdr:nvCxnSpPr>
      <xdr:spPr bwMode="auto">
        <a:xfrm flipV="1">
          <a:off x="2908300" y="6073096"/>
          <a:ext cx="698500" cy="10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175508</xdr:rowOff>
    </xdr:from>
    <xdr:to>
      <xdr:col>3</xdr:col>
      <xdr:colOff>257175</xdr:colOff>
      <xdr:row>35</xdr:row>
      <xdr:rowOff>277108</xdr:rowOff>
    </xdr:to>
    <xdr:sp macro="" textlink="">
      <xdr:nvSpPr>
        <xdr:cNvPr id="123" name="フローチャート : 判断 122"/>
        <xdr:cNvSpPr/>
      </xdr:nvSpPr>
      <xdr:spPr bwMode="auto">
        <a:xfrm>
          <a:off x="35560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261885</xdr:rowOff>
    </xdr:from>
    <xdr:ext cx="762000" cy="259045"/>
    <xdr:sp macro="" textlink="">
      <xdr:nvSpPr>
        <xdr:cNvPr id="124" name="テキスト ボックス 123"/>
        <xdr:cNvSpPr txBox="1"/>
      </xdr:nvSpPr>
      <xdr:spPr>
        <a:xfrm>
          <a:off x="32258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134512</xdr:rowOff>
    </xdr:from>
    <xdr:to>
      <xdr:col>2</xdr:col>
      <xdr:colOff>692150</xdr:colOff>
      <xdr:row>35</xdr:row>
      <xdr:rowOff>236112</xdr:rowOff>
    </xdr:to>
    <xdr:sp macro="" textlink="">
      <xdr:nvSpPr>
        <xdr:cNvPr id="125" name="フローチャート : 判断 124"/>
        <xdr:cNvSpPr/>
      </xdr:nvSpPr>
      <xdr:spPr bwMode="auto">
        <a:xfrm>
          <a:off x="28575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220889</xdr:rowOff>
    </xdr:from>
    <xdr:ext cx="762000" cy="259045"/>
    <xdr:sp macro="" textlink="">
      <xdr:nvSpPr>
        <xdr:cNvPr id="126" name="テキスト ボックス 125"/>
        <xdr:cNvSpPr txBox="1"/>
      </xdr:nvSpPr>
      <xdr:spPr>
        <a:xfrm>
          <a:off x="25273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65970</xdr:rowOff>
    </xdr:from>
    <xdr:to>
      <xdr:col>5</xdr:col>
      <xdr:colOff>34925</xdr:colOff>
      <xdr:row>34</xdr:row>
      <xdr:rowOff>167570</xdr:rowOff>
    </xdr:to>
    <xdr:sp macro="" textlink="">
      <xdr:nvSpPr>
        <xdr:cNvPr id="132" name="円/楕円 131"/>
        <xdr:cNvSpPr/>
      </xdr:nvSpPr>
      <xdr:spPr bwMode="auto">
        <a:xfrm>
          <a:off x="5600700" y="633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1408</xdr:rowOff>
    </xdr:from>
    <xdr:ext cx="762000" cy="259045"/>
    <xdr:sp macro="" textlink="">
      <xdr:nvSpPr>
        <xdr:cNvPr id="133" name="人口1人当たり決算額の推移該当値テキスト445"/>
        <xdr:cNvSpPr txBox="1"/>
      </xdr:nvSpPr>
      <xdr:spPr>
        <a:xfrm>
          <a:off x="5740400" y="62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41,537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275996</xdr:rowOff>
    </xdr:from>
    <xdr:to>
      <xdr:col>4</xdr:col>
      <xdr:colOff>520700</xdr:colOff>
      <xdr:row>34</xdr:row>
      <xdr:rowOff>34696</xdr:rowOff>
    </xdr:to>
    <xdr:sp macro="" textlink="">
      <xdr:nvSpPr>
        <xdr:cNvPr id="134" name="円/楕円 133"/>
        <xdr:cNvSpPr/>
      </xdr:nvSpPr>
      <xdr:spPr bwMode="auto">
        <a:xfrm>
          <a:off x="4953000" y="620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44873</xdr:rowOff>
    </xdr:from>
    <xdr:ext cx="736600" cy="259045"/>
    <xdr:sp macro="" textlink="">
      <xdr:nvSpPr>
        <xdr:cNvPr id="135" name="テキスト ボックス 134"/>
        <xdr:cNvSpPr txBox="1"/>
      </xdr:nvSpPr>
      <xdr:spPr>
        <a:xfrm>
          <a:off x="4622800" y="5969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48,512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133064</xdr:rowOff>
    </xdr:from>
    <xdr:to>
      <xdr:col>3</xdr:col>
      <xdr:colOff>955675</xdr:colOff>
      <xdr:row>33</xdr:row>
      <xdr:rowOff>234664</xdr:rowOff>
    </xdr:to>
    <xdr:sp macro="" textlink="">
      <xdr:nvSpPr>
        <xdr:cNvPr id="136" name="円/楕円 135"/>
        <xdr:cNvSpPr/>
      </xdr:nvSpPr>
      <xdr:spPr bwMode="auto">
        <a:xfrm>
          <a:off x="4254500" y="605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73391</xdr:rowOff>
    </xdr:from>
    <xdr:ext cx="762000" cy="259045"/>
    <xdr:sp macro="" textlink="">
      <xdr:nvSpPr>
        <xdr:cNvPr id="137" name="テキスト ボックス 136"/>
        <xdr:cNvSpPr txBox="1"/>
      </xdr:nvSpPr>
      <xdr:spPr>
        <a:xfrm>
          <a:off x="3924300" y="58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56,015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97746</xdr:rowOff>
    </xdr:from>
    <xdr:to>
      <xdr:col>3</xdr:col>
      <xdr:colOff>257175</xdr:colOff>
      <xdr:row>33</xdr:row>
      <xdr:rowOff>199346</xdr:rowOff>
    </xdr:to>
    <xdr:sp macro="" textlink="">
      <xdr:nvSpPr>
        <xdr:cNvPr id="138" name="円/楕円 137"/>
        <xdr:cNvSpPr/>
      </xdr:nvSpPr>
      <xdr:spPr bwMode="auto">
        <a:xfrm>
          <a:off x="3556000" y="602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38073</xdr:rowOff>
    </xdr:from>
    <xdr:ext cx="762000" cy="259045"/>
    <xdr:sp macro="" textlink="">
      <xdr:nvSpPr>
        <xdr:cNvPr id="139" name="テキスト ボックス 138"/>
        <xdr:cNvSpPr txBox="1"/>
      </xdr:nvSpPr>
      <xdr:spPr>
        <a:xfrm>
          <a:off x="3225800" y="57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200863</xdr:rowOff>
    </xdr:from>
    <xdr:to>
      <xdr:col>2</xdr:col>
      <xdr:colOff>692150</xdr:colOff>
      <xdr:row>33</xdr:row>
      <xdr:rowOff>302463</xdr:rowOff>
    </xdr:to>
    <xdr:sp macro="" textlink="">
      <xdr:nvSpPr>
        <xdr:cNvPr id="140" name="円/楕円 139"/>
        <xdr:cNvSpPr/>
      </xdr:nvSpPr>
      <xdr:spPr bwMode="auto">
        <a:xfrm>
          <a:off x="2857500" y="6125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141190</xdr:rowOff>
    </xdr:from>
    <xdr:ext cx="762000" cy="259045"/>
    <xdr:sp macro="" textlink="">
      <xdr:nvSpPr>
        <xdr:cNvPr id="141" name="テキスト ボックス 140"/>
        <xdr:cNvSpPr txBox="1"/>
      </xdr:nvSpPr>
      <xdr:spPr>
        <a:xfrm>
          <a:off x="2527300" y="589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実質単年度収支の標準財政規模比において、平成２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3.78</a:t>
          </a:r>
          <a:r>
            <a:rPr kumimoji="1" lang="ja-JP" altLang="ja-JP" sz="1100">
              <a:solidFill>
                <a:schemeClr val="dk1"/>
              </a:solidFill>
              <a:effectLst/>
              <a:latin typeface="+mn-lt"/>
              <a:ea typeface="+mn-ea"/>
              <a:cs typeface="+mn-cs"/>
            </a:rPr>
            <a:t>％であった。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から平成２７年度へ繰り越すべき財源が多額になったことに加え、財政調整基金の取崩しにより赤字になったことが要因となっている。</a:t>
          </a:r>
          <a:endParaRPr lang="ja-JP" altLang="ja-JP" sz="1400">
            <a:effectLst/>
          </a:endParaRPr>
        </a:p>
        <a:p>
          <a:r>
            <a:rPr kumimoji="1" lang="ja-JP" altLang="ja-JP" sz="1100">
              <a:solidFill>
                <a:schemeClr val="dk1"/>
              </a:solidFill>
              <a:effectLst/>
              <a:latin typeface="+mn-lt"/>
              <a:ea typeface="+mn-ea"/>
              <a:cs typeface="+mn-cs"/>
            </a:rPr>
            <a:t>　財政調整基金残高が伸びているが、平成３３年度からの普通交付税の一本算定が控えていること、人口減少などによって経常的収入の増加は見込めないことなどから、将来の財源確保を行っているた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１９年度、水道事業会計において赤字額が発生したが、その後は、黒字額のみとなっている。人口減少や全国平均を上回る高齢化率などにより、一般会計だけでなく各特別会計にとっても、より厳しい状況となることが予想されるため、必要事業を精査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に加え、債務負担、下水道への繰出金が多額となっているが、これは、同規模町村の合併であることや組合のゴミ処理施設が町に編入されたこと等が要因である。また行政面積が広大なため道路等のインフラ整備に多大な事業費を要し、その財源を地方債等に依存してきたことも要因の一つである。</a:t>
          </a:r>
          <a:endParaRPr lang="ja-JP" altLang="ja-JP" sz="1400">
            <a:effectLst/>
          </a:endParaRPr>
        </a:p>
        <a:p>
          <a:r>
            <a:rPr kumimoji="1" lang="ja-JP" altLang="ja-JP" sz="1100">
              <a:solidFill>
                <a:schemeClr val="dk1"/>
              </a:solidFill>
              <a:effectLst/>
              <a:latin typeface="+mn-lt"/>
              <a:ea typeface="+mn-ea"/>
              <a:cs typeface="+mn-cs"/>
            </a:rPr>
            <a:t>　新発債の発行抑制や繰上償還の実施により改善に向かっている。今後、更なる公債費の縮減を行うため、新発債の発行抑制を行い、財政の健全化に努める。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地方債の繰上償還の実施や新規発行の抑制、また充当可能基金の積立て等により改善傾向にある。今後も、計画的に事業を執行し、新発債の抑制を行い、公債費の縮減に努める。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13891028</v>
      </c>
      <c r="BO4" s="379"/>
      <c r="BP4" s="379"/>
      <c r="BQ4" s="379"/>
      <c r="BR4" s="379"/>
      <c r="BS4" s="379"/>
      <c r="BT4" s="379"/>
      <c r="BU4" s="380"/>
      <c r="BV4" s="378">
        <v>13929807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v>
      </c>
      <c r="CU4" s="556"/>
      <c r="CV4" s="556"/>
      <c r="CW4" s="556"/>
      <c r="CX4" s="556"/>
      <c r="CY4" s="556"/>
      <c r="CZ4" s="556"/>
      <c r="DA4" s="557"/>
      <c r="DB4" s="555">
        <v>6.1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12760685</v>
      </c>
      <c r="BO5" s="384"/>
      <c r="BP5" s="384"/>
      <c r="BQ5" s="384"/>
      <c r="BR5" s="384"/>
      <c r="BS5" s="384"/>
      <c r="BT5" s="384"/>
      <c r="BU5" s="385"/>
      <c r="BV5" s="383">
        <v>13105891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87.3</v>
      </c>
      <c r="CU5" s="354"/>
      <c r="CV5" s="354"/>
      <c r="CW5" s="354"/>
      <c r="CX5" s="354"/>
      <c r="CY5" s="354"/>
      <c r="CZ5" s="354"/>
      <c r="DA5" s="355"/>
      <c r="DB5" s="353">
        <v>86.7</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1130343</v>
      </c>
      <c r="BO6" s="384"/>
      <c r="BP6" s="384"/>
      <c r="BQ6" s="384"/>
      <c r="BR6" s="384"/>
      <c r="BS6" s="384"/>
      <c r="BT6" s="384"/>
      <c r="BU6" s="385"/>
      <c r="BV6" s="383">
        <v>823916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93.9</v>
      </c>
      <c r="CU6" s="530"/>
      <c r="CV6" s="530"/>
      <c r="CW6" s="530"/>
      <c r="CX6" s="530"/>
      <c r="CY6" s="530"/>
      <c r="CZ6" s="530"/>
      <c r="DA6" s="531"/>
      <c r="DB6" s="529">
        <v>94.1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644147</v>
      </c>
      <c r="BO7" s="384"/>
      <c r="BP7" s="384"/>
      <c r="BQ7" s="384"/>
      <c r="BR7" s="384"/>
      <c r="BS7" s="384"/>
      <c r="BT7" s="384"/>
      <c r="BU7" s="385"/>
      <c r="BV7" s="383">
        <v>222017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9648841</v>
      </c>
      <c r="CU7" s="384"/>
      <c r="CV7" s="384"/>
      <c r="CW7" s="384"/>
      <c r="CX7" s="384"/>
      <c r="CY7" s="384"/>
      <c r="CZ7" s="384"/>
      <c r="DA7" s="385"/>
      <c r="DB7" s="383">
        <v>9829760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486196</v>
      </c>
      <c r="BO8" s="384"/>
      <c r="BP8" s="384"/>
      <c r="BQ8" s="384"/>
      <c r="BR8" s="384"/>
      <c r="BS8" s="384"/>
      <c r="BT8" s="384"/>
      <c r="BU8" s="385"/>
      <c r="BV8" s="383">
        <v>601899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0.45</v>
      </c>
      <c r="CU8" s="493"/>
      <c r="CV8" s="493"/>
      <c r="CW8" s="493"/>
      <c r="CX8" s="493"/>
      <c r="CY8" s="493"/>
      <c r="CZ8" s="493"/>
      <c r="DA8" s="494"/>
      <c r="DB8" s="492">
        <v>0.45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21345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-115703</v>
      </c>
      <c r="BO9" s="384"/>
      <c r="BP9" s="384"/>
      <c r="BQ9" s="384"/>
      <c r="BR9" s="384"/>
      <c r="BS9" s="384"/>
      <c r="BT9" s="384"/>
      <c r="BU9" s="385"/>
      <c r="BV9" s="383">
        <v>53846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17.8</v>
      </c>
      <c r="CU9" s="354"/>
      <c r="CV9" s="354"/>
      <c r="CW9" s="354"/>
      <c r="CX9" s="354"/>
      <c r="CY9" s="354"/>
      <c r="CZ9" s="354"/>
      <c r="DA9" s="355"/>
      <c r="DB9" s="353">
        <v>18.899999999999999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23310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1103</v>
      </c>
      <c r="BO10" s="384"/>
      <c r="BP10" s="384"/>
      <c r="BQ10" s="384"/>
      <c r="BR10" s="384"/>
      <c r="BS10" s="384"/>
      <c r="BT10" s="384"/>
      <c r="BU10" s="385"/>
      <c r="BV10" s="383">
        <v>1054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20674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250000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20466</v>
      </c>
      <c r="S13" s="485"/>
      <c r="T13" s="485"/>
      <c r="U13" s="485"/>
      <c r="V13" s="486"/>
      <c r="W13" s="472" t="s">
        <v>123</v>
      </c>
      <c r="X13" s="396"/>
      <c r="Y13" s="396"/>
      <c r="Z13" s="396"/>
      <c r="AA13" s="396"/>
      <c r="AB13" s="397"/>
      <c r="AC13" s="359">
        <v>1062</v>
      </c>
      <c r="AD13" s="360"/>
      <c r="AE13" s="360"/>
      <c r="AF13" s="360"/>
      <c r="AG13" s="361"/>
      <c r="AH13" s="359">
        <v>1466</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-364600</v>
      </c>
      <c r="BO13" s="384"/>
      <c r="BP13" s="384"/>
      <c r="BQ13" s="384"/>
      <c r="BR13" s="384"/>
      <c r="BS13" s="384"/>
      <c r="BT13" s="384"/>
      <c r="BU13" s="385"/>
      <c r="BV13" s="383">
        <v>54900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12.5</v>
      </c>
      <c r="CU13" s="354"/>
      <c r="CV13" s="354"/>
      <c r="CW13" s="354"/>
      <c r="CX13" s="354"/>
      <c r="CY13" s="354"/>
      <c r="CZ13" s="354"/>
      <c r="DA13" s="355"/>
      <c r="DB13" s="353">
        <v>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21051</v>
      </c>
      <c r="S14" s="485"/>
      <c r="T14" s="485"/>
      <c r="U14" s="485"/>
      <c r="V14" s="486"/>
      <c r="W14" s="487"/>
      <c r="X14" s="399"/>
      <c r="Y14" s="399"/>
      <c r="Z14" s="399"/>
      <c r="AA14" s="399"/>
      <c r="AB14" s="400"/>
      <c r="AC14" s="477">
        <v>10</v>
      </c>
      <c r="AD14" s="478"/>
      <c r="AE14" s="478"/>
      <c r="AF14" s="478"/>
      <c r="AG14" s="479"/>
      <c r="AH14" s="477">
        <v>12.2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27.3</v>
      </c>
      <c r="CU14" s="456"/>
      <c r="CV14" s="456"/>
      <c r="CW14" s="456"/>
      <c r="CX14" s="456"/>
      <c r="CY14" s="456"/>
      <c r="CZ14" s="456"/>
      <c r="DA14" s="457"/>
      <c r="DB14" s="488">
        <v>39.4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20868</v>
      </c>
      <c r="S15" s="485"/>
      <c r="T15" s="485"/>
      <c r="U15" s="485"/>
      <c r="V15" s="486"/>
      <c r="W15" s="472" t="s">
        <v>129</v>
      </c>
      <c r="X15" s="396"/>
      <c r="Y15" s="396"/>
      <c r="Z15" s="396"/>
      <c r="AA15" s="396"/>
      <c r="AB15" s="397"/>
      <c r="AC15" s="359">
        <v>2207</v>
      </c>
      <c r="AD15" s="360"/>
      <c r="AE15" s="360"/>
      <c r="AF15" s="360"/>
      <c r="AG15" s="361"/>
      <c r="AH15" s="359">
        <v>2545</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3168746</v>
      </c>
      <c r="BO15" s="379"/>
      <c r="BP15" s="379"/>
      <c r="BQ15" s="379"/>
      <c r="BR15" s="379"/>
      <c r="BS15" s="379"/>
      <c r="BT15" s="379"/>
      <c r="BU15" s="380"/>
      <c r="BV15" s="378">
        <v>3145857</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20.9</v>
      </c>
      <c r="AD16" s="478"/>
      <c r="AE16" s="478"/>
      <c r="AF16" s="478"/>
      <c r="AG16" s="479"/>
      <c r="AH16" s="477">
        <v>21.1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6980928</v>
      </c>
      <c r="BO16" s="384"/>
      <c r="BP16" s="384"/>
      <c r="BQ16" s="384"/>
      <c r="BR16" s="384"/>
      <c r="BS16" s="384"/>
      <c r="BT16" s="384"/>
      <c r="BU16" s="385"/>
      <c r="BV16" s="383">
        <v>6968884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7301</v>
      </c>
      <c r="AD17" s="360"/>
      <c r="AE17" s="360"/>
      <c r="AF17" s="360"/>
      <c r="AG17" s="361"/>
      <c r="AH17" s="359">
        <v>8008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4077327</v>
      </c>
      <c r="BO17" s="384"/>
      <c r="BP17" s="384"/>
      <c r="BQ17" s="384"/>
      <c r="BR17" s="384"/>
      <c r="BS17" s="384"/>
      <c r="BT17" s="384"/>
      <c r="BU17" s="385"/>
      <c r="BV17" s="383">
        <v>4062283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781.08</v>
      </c>
      <c r="M18" s="448"/>
      <c r="N18" s="448"/>
      <c r="O18" s="448"/>
      <c r="P18" s="448"/>
      <c r="Q18" s="448"/>
      <c r="R18" s="449"/>
      <c r="S18" s="449"/>
      <c r="T18" s="449"/>
      <c r="U18" s="449"/>
      <c r="V18" s="450"/>
      <c r="W18" s="464"/>
      <c r="X18" s="465"/>
      <c r="Y18" s="465"/>
      <c r="Z18" s="465"/>
      <c r="AA18" s="465"/>
      <c r="AB18" s="473"/>
      <c r="AC18" s="347">
        <v>69.099999999999994</v>
      </c>
      <c r="AD18" s="348"/>
      <c r="AE18" s="348"/>
      <c r="AF18" s="348"/>
      <c r="AG18" s="451"/>
      <c r="AH18" s="347">
        <v>66.5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8522841</v>
      </c>
      <c r="BO18" s="384"/>
      <c r="BP18" s="384"/>
      <c r="BQ18" s="384"/>
      <c r="BR18" s="384"/>
      <c r="BS18" s="384"/>
      <c r="BT18" s="384"/>
      <c r="BU18" s="385"/>
      <c r="BV18" s="383">
        <v>8619416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10860135</v>
      </c>
      <c r="BO19" s="384"/>
      <c r="BP19" s="384"/>
      <c r="BQ19" s="384"/>
      <c r="BR19" s="384"/>
      <c r="BS19" s="384"/>
      <c r="BT19" s="384"/>
      <c r="BU19" s="385"/>
      <c r="BV19" s="383">
        <v>10899240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7864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14222183</v>
      </c>
      <c r="BO23" s="384"/>
      <c r="BP23" s="384"/>
      <c r="BQ23" s="384"/>
      <c r="BR23" s="384"/>
      <c r="BS23" s="384"/>
      <c r="BT23" s="384"/>
      <c r="BU23" s="385"/>
      <c r="BV23" s="383">
        <v>14616483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6800</v>
      </c>
      <c r="R24" s="360"/>
      <c r="S24" s="360"/>
      <c r="T24" s="360"/>
      <c r="U24" s="360"/>
      <c r="V24" s="361"/>
      <c r="W24" s="425"/>
      <c r="X24" s="416"/>
      <c r="Y24" s="417"/>
      <c r="Z24" s="356" t="s">
        <v>153</v>
      </c>
      <c r="AA24" s="357"/>
      <c r="AB24" s="357"/>
      <c r="AC24" s="357"/>
      <c r="AD24" s="357"/>
      <c r="AE24" s="357"/>
      <c r="AF24" s="357"/>
      <c r="AG24" s="358"/>
      <c r="AH24" s="359">
        <v>205</v>
      </c>
      <c r="AI24" s="360"/>
      <c r="AJ24" s="360"/>
      <c r="AK24" s="360"/>
      <c r="AL24" s="361"/>
      <c r="AM24" s="359">
        <v>708275</v>
      </c>
      <c r="AN24" s="360"/>
      <c r="AO24" s="360"/>
      <c r="AP24" s="360"/>
      <c r="AQ24" s="360"/>
      <c r="AR24" s="361"/>
      <c r="AS24" s="359">
        <v>3455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10869064</v>
      </c>
      <c r="BO24" s="384"/>
      <c r="BP24" s="384"/>
      <c r="BQ24" s="384"/>
      <c r="BR24" s="384"/>
      <c r="BS24" s="384"/>
      <c r="BT24" s="384"/>
      <c r="BU24" s="385"/>
      <c r="BV24" s="383">
        <v>10793389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5540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952327</v>
      </c>
      <c r="BO25" s="379"/>
      <c r="BP25" s="379"/>
      <c r="BQ25" s="379"/>
      <c r="BR25" s="379"/>
      <c r="BS25" s="379"/>
      <c r="BT25" s="379"/>
      <c r="BU25" s="380"/>
      <c r="BV25" s="378">
        <v>1278556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5100</v>
      </c>
      <c r="R26" s="360"/>
      <c r="S26" s="360"/>
      <c r="T26" s="360"/>
      <c r="U26" s="360"/>
      <c r="V26" s="361"/>
      <c r="W26" s="425"/>
      <c r="X26" s="416"/>
      <c r="Y26" s="417"/>
      <c r="Z26" s="356" t="s">
        <v>159</v>
      </c>
      <c r="AA26" s="438"/>
      <c r="AB26" s="438"/>
      <c r="AC26" s="438"/>
      <c r="AD26" s="438"/>
      <c r="AE26" s="438"/>
      <c r="AF26" s="438"/>
      <c r="AG26" s="439"/>
      <c r="AH26" s="359">
        <v>15</v>
      </c>
      <c r="AI26" s="360"/>
      <c r="AJ26" s="360"/>
      <c r="AK26" s="360"/>
      <c r="AL26" s="361"/>
      <c r="AM26" s="359">
        <v>44535</v>
      </c>
      <c r="AN26" s="360"/>
      <c r="AO26" s="360"/>
      <c r="AP26" s="360"/>
      <c r="AQ26" s="360"/>
      <c r="AR26" s="361"/>
      <c r="AS26" s="359">
        <v>2969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2660</v>
      </c>
      <c r="R27" s="360"/>
      <c r="S27" s="360"/>
      <c r="T27" s="360"/>
      <c r="U27" s="360"/>
      <c r="V27" s="361"/>
      <c r="W27" s="425"/>
      <c r="X27" s="416"/>
      <c r="Y27" s="417"/>
      <c r="Z27" s="356" t="s">
        <v>162</v>
      </c>
      <c r="AA27" s="357"/>
      <c r="AB27" s="357"/>
      <c r="AC27" s="357"/>
      <c r="AD27" s="357"/>
      <c r="AE27" s="357"/>
      <c r="AF27" s="357"/>
      <c r="AG27" s="358"/>
      <c r="AH27" s="359">
        <v>20</v>
      </c>
      <c r="AI27" s="360"/>
      <c r="AJ27" s="360"/>
      <c r="AK27" s="360"/>
      <c r="AL27" s="361"/>
      <c r="AM27" s="359">
        <v>70373</v>
      </c>
      <c r="AN27" s="360"/>
      <c r="AO27" s="360"/>
      <c r="AP27" s="360"/>
      <c r="AQ27" s="360"/>
      <c r="AR27" s="361"/>
      <c r="AS27" s="359">
        <v>3519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10497</v>
      </c>
      <c r="BO27" s="387"/>
      <c r="BP27" s="387"/>
      <c r="BQ27" s="387"/>
      <c r="BR27" s="387"/>
      <c r="BS27" s="387"/>
      <c r="BT27" s="387"/>
      <c r="BU27" s="388"/>
      <c r="BV27" s="386">
        <v>10494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2090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3803910</v>
      </c>
      <c r="BO28" s="379"/>
      <c r="BP28" s="379"/>
      <c r="BQ28" s="379"/>
      <c r="BR28" s="379"/>
      <c r="BS28" s="379"/>
      <c r="BT28" s="379"/>
      <c r="BU28" s="380"/>
      <c r="BV28" s="378">
        <v>3732807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1900</v>
      </c>
      <c r="R29" s="360"/>
      <c r="S29" s="360"/>
      <c r="T29" s="360"/>
      <c r="U29" s="360"/>
      <c r="V29" s="361"/>
      <c r="W29" s="426"/>
      <c r="X29" s="427"/>
      <c r="Y29" s="428"/>
      <c r="Z29" s="356" t="s">
        <v>169</v>
      </c>
      <c r="AA29" s="357"/>
      <c r="AB29" s="357"/>
      <c r="AC29" s="357"/>
      <c r="AD29" s="357"/>
      <c r="AE29" s="357"/>
      <c r="AF29" s="357"/>
      <c r="AG29" s="358"/>
      <c r="AH29" s="359">
        <v>225</v>
      </c>
      <c r="AI29" s="360"/>
      <c r="AJ29" s="360"/>
      <c r="AK29" s="360"/>
      <c r="AL29" s="361"/>
      <c r="AM29" s="359">
        <v>778648</v>
      </c>
      <c r="AN29" s="360"/>
      <c r="AO29" s="360"/>
      <c r="AP29" s="360"/>
      <c r="AQ29" s="360"/>
      <c r="AR29" s="361"/>
      <c r="AS29" s="359">
        <v>3461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433289</v>
      </c>
      <c r="BO29" s="384"/>
      <c r="BP29" s="384"/>
      <c r="BQ29" s="384"/>
      <c r="BR29" s="384"/>
      <c r="BS29" s="384"/>
      <c r="BT29" s="384"/>
      <c r="BU29" s="385"/>
      <c r="BV29" s="383">
        <v>433181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2881860</v>
      </c>
      <c r="BO30" s="387"/>
      <c r="BP30" s="387"/>
      <c r="BQ30" s="387"/>
      <c r="BR30" s="387"/>
      <c r="BS30" s="387"/>
      <c r="BT30" s="387"/>
      <c r="BU30" s="388"/>
      <c r="BV30" s="386">
        <v>2993600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利根沼田学校組合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月夜野振興公社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利根沼田広域市町村圏振興整備組合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月夜野クラフトビール</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群馬県市町村会館管理組合</v>
      </c>
      <c r="BZ36" s="342"/>
      <c r="CA36" s="342"/>
      <c r="CB36" s="342"/>
      <c r="CC36" s="342"/>
      <c r="CD36" s="342"/>
      <c r="CE36" s="342"/>
      <c r="CF36" s="342"/>
      <c r="CG36" s="342"/>
      <c r="CH36" s="342"/>
      <c r="CI36" s="342"/>
      <c r="CJ36" s="342"/>
      <c r="CK36" s="342"/>
      <c r="CL36" s="342"/>
      <c r="CM36" s="342"/>
      <c r="CN36" s="165"/>
      <c r="CO36" s="343">
        <f t="shared" si="3"/>
        <v>15</v>
      </c>
      <c r="CP36" s="343"/>
      <c r="CQ36" s="342" t="str">
        <f>IF('各会計、関係団体の財政状況及び健全化判断比率'!BS9="","",'各会計、関係団体の財政状況及び健全化判断比率'!BS9)</f>
        <v>水の故郷</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群馬県市町村総合事務組合</v>
      </c>
      <c r="BZ37" s="342"/>
      <c r="CA37" s="342"/>
      <c r="CB37" s="342"/>
      <c r="CC37" s="342"/>
      <c r="CD37" s="342"/>
      <c r="CE37" s="342"/>
      <c r="CF37" s="342"/>
      <c r="CG37" s="342"/>
      <c r="CH37" s="342"/>
      <c r="CI37" s="342"/>
      <c r="CJ37" s="342"/>
      <c r="CK37" s="342"/>
      <c r="CL37" s="342"/>
      <c r="CM37" s="342"/>
      <c r="CN37" s="165"/>
      <c r="CO37" s="343">
        <f t="shared" si="3"/>
        <v>16</v>
      </c>
      <c r="CP37" s="343"/>
      <c r="CQ37" s="342" t="str">
        <f>IF('各会計、関係団体の財政状況及び健全化判断比率'!BS10="","",'各会計、関係団体の財政状況及び健全化判断比率'!BS10)</f>
        <v>猿ヶ京温泉夢未来</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群馬県後期高齢者医療広域連合（一般会計）</v>
      </c>
      <c r="BZ38" s="342"/>
      <c r="CA38" s="342"/>
      <c r="CB38" s="342"/>
      <c r="CC38" s="342"/>
      <c r="CD38" s="342"/>
      <c r="CE38" s="342"/>
      <c r="CF38" s="342"/>
      <c r="CG38" s="342"/>
      <c r="CH38" s="342"/>
      <c r="CI38" s="342"/>
      <c r="CJ38" s="342"/>
      <c r="CK38" s="342"/>
      <c r="CL38" s="342"/>
      <c r="CM38" s="342"/>
      <c r="CN38" s="165"/>
      <c r="CO38" s="343">
        <f t="shared" si="3"/>
        <v>17</v>
      </c>
      <c r="CP38" s="343"/>
      <c r="CQ38" s="342" t="str">
        <f>IF('各会計、関係団体の財政状況及び健全化判断比率'!BS11="","",'各会計、関係団体の財政状況及び健全化判断比率'!BS11)</f>
        <v>みなかみ町土地開発公社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〇</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群馬県後期高齢者医療広域連合（事業会計）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3749755</v>
      </c>
      <c r="S5" s="639"/>
      <c r="T5" s="639"/>
      <c r="U5" s="639"/>
      <c r="V5" s="639"/>
      <c r="W5" s="639"/>
      <c r="X5" s="639"/>
      <c r="Y5" s="686"/>
      <c r="Z5" s="699">
        <v>27</v>
      </c>
      <c r="AA5" s="699"/>
      <c r="AB5" s="699"/>
      <c r="AC5" s="699"/>
      <c r="AD5" s="700">
        <v>3664899</v>
      </c>
      <c r="AE5" s="700"/>
      <c r="AF5" s="700"/>
      <c r="AG5" s="700"/>
      <c r="AH5" s="700"/>
      <c r="AI5" s="700"/>
      <c r="AJ5" s="700"/>
      <c r="AK5" s="700"/>
      <c r="AL5" s="687">
        <v>40.4</v>
      </c>
      <c r="AM5" s="656"/>
      <c r="AN5" s="656"/>
      <c r="AO5" s="688"/>
      <c r="AP5" s="675" t="s">
        <v>207</v>
      </c>
      <c r="AQ5" s="676"/>
      <c r="AR5" s="676"/>
      <c r="AS5" s="676"/>
      <c r="AT5" s="676"/>
      <c r="AU5" s="676"/>
      <c r="AV5" s="676"/>
      <c r="AW5" s="676"/>
      <c r="AX5" s="676"/>
      <c r="AY5" s="676"/>
      <c r="AZ5" s="676"/>
      <c r="BA5" s="676"/>
      <c r="BB5" s="676"/>
      <c r="BC5" s="676"/>
      <c r="BD5" s="676"/>
      <c r="BE5" s="676"/>
      <c r="BF5" s="677"/>
      <c r="BG5" s="588">
        <v>3526626</v>
      </c>
      <c r="BH5" s="589"/>
      <c r="BI5" s="589"/>
      <c r="BJ5" s="589"/>
      <c r="BK5" s="589"/>
      <c r="BL5" s="589"/>
      <c r="BM5" s="589"/>
      <c r="BN5" s="590"/>
      <c r="BO5" s="641">
        <v>94</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185420</v>
      </c>
      <c r="S6" s="589"/>
      <c r="T6" s="589"/>
      <c r="U6" s="589"/>
      <c r="V6" s="589"/>
      <c r="W6" s="589"/>
      <c r="X6" s="589"/>
      <c r="Y6" s="590"/>
      <c r="Z6" s="641">
        <v>1.3</v>
      </c>
      <c r="AA6" s="641"/>
      <c r="AB6" s="641"/>
      <c r="AC6" s="641"/>
      <c r="AD6" s="642">
        <v>185420</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3526626</v>
      </c>
      <c r="BH6" s="589"/>
      <c r="BI6" s="589"/>
      <c r="BJ6" s="589"/>
      <c r="BK6" s="589"/>
      <c r="BL6" s="589"/>
      <c r="BM6" s="589"/>
      <c r="BN6" s="590"/>
      <c r="BO6" s="641">
        <v>94</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130358</v>
      </c>
      <c r="CS6" s="589"/>
      <c r="CT6" s="589"/>
      <c r="CU6" s="589"/>
      <c r="CV6" s="589"/>
      <c r="CW6" s="589"/>
      <c r="CX6" s="589"/>
      <c r="CY6" s="590"/>
      <c r="CZ6" s="641">
        <v>1</v>
      </c>
      <c r="DA6" s="641"/>
      <c r="DB6" s="641"/>
      <c r="DC6" s="641"/>
      <c r="DD6" s="594" t="s">
        <v>208</v>
      </c>
      <c r="DE6" s="589"/>
      <c r="DF6" s="589"/>
      <c r="DG6" s="589"/>
      <c r="DH6" s="589"/>
      <c r="DI6" s="589"/>
      <c r="DJ6" s="589"/>
      <c r="DK6" s="589"/>
      <c r="DL6" s="589"/>
      <c r="DM6" s="589"/>
      <c r="DN6" s="589"/>
      <c r="DO6" s="589"/>
      <c r="DP6" s="590"/>
      <c r="DQ6" s="594">
        <v>130358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2812</v>
      </c>
      <c r="S7" s="589"/>
      <c r="T7" s="589"/>
      <c r="U7" s="589"/>
      <c r="V7" s="589"/>
      <c r="W7" s="589"/>
      <c r="X7" s="589"/>
      <c r="Y7" s="590"/>
      <c r="Z7" s="641">
        <v>0</v>
      </c>
      <c r="AA7" s="641"/>
      <c r="AB7" s="641"/>
      <c r="AC7" s="641"/>
      <c r="AD7" s="642">
        <v>2812</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849683</v>
      </c>
      <c r="BH7" s="589"/>
      <c r="BI7" s="589"/>
      <c r="BJ7" s="589"/>
      <c r="BK7" s="589"/>
      <c r="BL7" s="589"/>
      <c r="BM7" s="589"/>
      <c r="BN7" s="590"/>
      <c r="BO7" s="641">
        <v>22.7</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1553645</v>
      </c>
      <c r="CS7" s="589"/>
      <c r="CT7" s="589"/>
      <c r="CU7" s="589"/>
      <c r="CV7" s="589"/>
      <c r="CW7" s="589"/>
      <c r="CX7" s="589"/>
      <c r="CY7" s="590"/>
      <c r="CZ7" s="641">
        <v>12.2</v>
      </c>
      <c r="DA7" s="641"/>
      <c r="DB7" s="641"/>
      <c r="DC7" s="641"/>
      <c r="DD7" s="594">
        <v>259729</v>
      </c>
      <c r="DE7" s="589"/>
      <c r="DF7" s="589"/>
      <c r="DG7" s="589"/>
      <c r="DH7" s="589"/>
      <c r="DI7" s="589"/>
      <c r="DJ7" s="589"/>
      <c r="DK7" s="589"/>
      <c r="DL7" s="589"/>
      <c r="DM7" s="589"/>
      <c r="DN7" s="589"/>
      <c r="DO7" s="589"/>
      <c r="DP7" s="590"/>
      <c r="DQ7" s="594">
        <v>1345214</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11587</v>
      </c>
      <c r="S8" s="589"/>
      <c r="T8" s="589"/>
      <c r="U8" s="589"/>
      <c r="V8" s="589"/>
      <c r="W8" s="589"/>
      <c r="X8" s="589"/>
      <c r="Y8" s="590"/>
      <c r="Z8" s="641">
        <v>0.1</v>
      </c>
      <c r="AA8" s="641"/>
      <c r="AB8" s="641"/>
      <c r="AC8" s="641"/>
      <c r="AD8" s="642">
        <v>11587</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35936</v>
      </c>
      <c r="BH8" s="589"/>
      <c r="BI8" s="589"/>
      <c r="BJ8" s="589"/>
      <c r="BK8" s="589"/>
      <c r="BL8" s="589"/>
      <c r="BM8" s="589"/>
      <c r="BN8" s="590"/>
      <c r="BO8" s="641">
        <v>1</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2625446</v>
      </c>
      <c r="CS8" s="589"/>
      <c r="CT8" s="589"/>
      <c r="CU8" s="589"/>
      <c r="CV8" s="589"/>
      <c r="CW8" s="589"/>
      <c r="CX8" s="589"/>
      <c r="CY8" s="590"/>
      <c r="CZ8" s="641">
        <v>20.6</v>
      </c>
      <c r="DA8" s="641"/>
      <c r="DB8" s="641"/>
      <c r="DC8" s="641"/>
      <c r="DD8" s="594">
        <v>29185</v>
      </c>
      <c r="DE8" s="589"/>
      <c r="DF8" s="589"/>
      <c r="DG8" s="589"/>
      <c r="DH8" s="589"/>
      <c r="DI8" s="589"/>
      <c r="DJ8" s="589"/>
      <c r="DK8" s="589"/>
      <c r="DL8" s="589"/>
      <c r="DM8" s="589"/>
      <c r="DN8" s="589"/>
      <c r="DO8" s="589"/>
      <c r="DP8" s="590"/>
      <c r="DQ8" s="594">
        <v>1575366</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6748</v>
      </c>
      <c r="S9" s="589"/>
      <c r="T9" s="589"/>
      <c r="U9" s="589"/>
      <c r="V9" s="589"/>
      <c r="W9" s="589"/>
      <c r="X9" s="589"/>
      <c r="Y9" s="590"/>
      <c r="Z9" s="641">
        <v>0</v>
      </c>
      <c r="AA9" s="641"/>
      <c r="AB9" s="641"/>
      <c r="AC9" s="641"/>
      <c r="AD9" s="642">
        <v>6748</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653804</v>
      </c>
      <c r="BH9" s="589"/>
      <c r="BI9" s="589"/>
      <c r="BJ9" s="589"/>
      <c r="BK9" s="589"/>
      <c r="BL9" s="589"/>
      <c r="BM9" s="589"/>
      <c r="BN9" s="590"/>
      <c r="BO9" s="641">
        <v>17.399999999999999</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1101037</v>
      </c>
      <c r="CS9" s="589"/>
      <c r="CT9" s="589"/>
      <c r="CU9" s="589"/>
      <c r="CV9" s="589"/>
      <c r="CW9" s="589"/>
      <c r="CX9" s="589"/>
      <c r="CY9" s="590"/>
      <c r="CZ9" s="641">
        <v>8.6</v>
      </c>
      <c r="DA9" s="641"/>
      <c r="DB9" s="641"/>
      <c r="DC9" s="641"/>
      <c r="DD9" s="594">
        <v>207260</v>
      </c>
      <c r="DE9" s="589"/>
      <c r="DF9" s="589"/>
      <c r="DG9" s="589"/>
      <c r="DH9" s="589"/>
      <c r="DI9" s="589"/>
      <c r="DJ9" s="589"/>
      <c r="DK9" s="589"/>
      <c r="DL9" s="589"/>
      <c r="DM9" s="589"/>
      <c r="DN9" s="589"/>
      <c r="DO9" s="589"/>
      <c r="DP9" s="590"/>
      <c r="DQ9" s="594">
        <v>968454</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245652</v>
      </c>
      <c r="S10" s="589"/>
      <c r="T10" s="589"/>
      <c r="U10" s="589"/>
      <c r="V10" s="589"/>
      <c r="W10" s="589"/>
      <c r="X10" s="589"/>
      <c r="Y10" s="590"/>
      <c r="Z10" s="641">
        <v>1.8</v>
      </c>
      <c r="AA10" s="641"/>
      <c r="AB10" s="641"/>
      <c r="AC10" s="641"/>
      <c r="AD10" s="642">
        <v>245652</v>
      </c>
      <c r="AE10" s="642"/>
      <c r="AF10" s="642"/>
      <c r="AG10" s="642"/>
      <c r="AH10" s="642"/>
      <c r="AI10" s="642"/>
      <c r="AJ10" s="642"/>
      <c r="AK10" s="642"/>
      <c r="AL10" s="611">
        <v>2.7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75213</v>
      </c>
      <c r="BH10" s="589"/>
      <c r="BI10" s="589"/>
      <c r="BJ10" s="589"/>
      <c r="BK10" s="589"/>
      <c r="BL10" s="589"/>
      <c r="BM10" s="589"/>
      <c r="BN10" s="590"/>
      <c r="BO10" s="641">
        <v>2</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24922</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111</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22757</v>
      </c>
      <c r="S11" s="589"/>
      <c r="T11" s="589"/>
      <c r="U11" s="589"/>
      <c r="V11" s="589"/>
      <c r="W11" s="589"/>
      <c r="X11" s="589"/>
      <c r="Y11" s="590"/>
      <c r="Z11" s="641">
        <v>0.2</v>
      </c>
      <c r="AA11" s="641"/>
      <c r="AB11" s="641"/>
      <c r="AC11" s="641"/>
      <c r="AD11" s="642">
        <v>22757</v>
      </c>
      <c r="AE11" s="642"/>
      <c r="AF11" s="642"/>
      <c r="AG11" s="642"/>
      <c r="AH11" s="642"/>
      <c r="AI11" s="642"/>
      <c r="AJ11" s="642"/>
      <c r="AK11" s="642"/>
      <c r="AL11" s="611">
        <v>0.3</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84730</v>
      </c>
      <c r="BH11" s="589"/>
      <c r="BI11" s="589"/>
      <c r="BJ11" s="589"/>
      <c r="BK11" s="589"/>
      <c r="BL11" s="589"/>
      <c r="BM11" s="589"/>
      <c r="BN11" s="590"/>
      <c r="BO11" s="641">
        <v>2.2999999999999998</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824518</v>
      </c>
      <c r="CS11" s="589"/>
      <c r="CT11" s="589"/>
      <c r="CU11" s="589"/>
      <c r="CV11" s="589"/>
      <c r="CW11" s="589"/>
      <c r="CX11" s="589"/>
      <c r="CY11" s="590"/>
      <c r="CZ11" s="641">
        <v>6.5</v>
      </c>
      <c r="DA11" s="641"/>
      <c r="DB11" s="641"/>
      <c r="DC11" s="641"/>
      <c r="DD11" s="594">
        <v>282621</v>
      </c>
      <c r="DE11" s="589"/>
      <c r="DF11" s="589"/>
      <c r="DG11" s="589"/>
      <c r="DH11" s="589"/>
      <c r="DI11" s="589"/>
      <c r="DJ11" s="589"/>
      <c r="DK11" s="589"/>
      <c r="DL11" s="589"/>
      <c r="DM11" s="589"/>
      <c r="DN11" s="589"/>
      <c r="DO11" s="589"/>
      <c r="DP11" s="590"/>
      <c r="DQ11" s="594">
        <v>448015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2485637</v>
      </c>
      <c r="BH12" s="589"/>
      <c r="BI12" s="589"/>
      <c r="BJ12" s="589"/>
      <c r="BK12" s="589"/>
      <c r="BL12" s="589"/>
      <c r="BM12" s="589"/>
      <c r="BN12" s="590"/>
      <c r="BO12" s="641">
        <v>66.3</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558099</v>
      </c>
      <c r="CS12" s="589"/>
      <c r="CT12" s="589"/>
      <c r="CU12" s="589"/>
      <c r="CV12" s="589"/>
      <c r="CW12" s="589"/>
      <c r="CX12" s="589"/>
      <c r="CY12" s="590"/>
      <c r="CZ12" s="641">
        <v>4.4000000000000004</v>
      </c>
      <c r="DA12" s="641"/>
      <c r="DB12" s="641"/>
      <c r="DC12" s="641"/>
      <c r="DD12" s="594">
        <v>43705</v>
      </c>
      <c r="DE12" s="589"/>
      <c r="DF12" s="589"/>
      <c r="DG12" s="589"/>
      <c r="DH12" s="589"/>
      <c r="DI12" s="589"/>
      <c r="DJ12" s="589"/>
      <c r="DK12" s="589"/>
      <c r="DL12" s="589"/>
      <c r="DM12" s="589"/>
      <c r="DN12" s="589"/>
      <c r="DO12" s="589"/>
      <c r="DP12" s="590"/>
      <c r="DQ12" s="594">
        <v>472731</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25550</v>
      </c>
      <c r="S13" s="589"/>
      <c r="T13" s="589"/>
      <c r="U13" s="589"/>
      <c r="V13" s="589"/>
      <c r="W13" s="589"/>
      <c r="X13" s="589"/>
      <c r="Y13" s="590"/>
      <c r="Z13" s="641">
        <v>0.2</v>
      </c>
      <c r="AA13" s="641"/>
      <c r="AB13" s="641"/>
      <c r="AC13" s="641"/>
      <c r="AD13" s="642">
        <v>25550</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2431611</v>
      </c>
      <c r="BH13" s="589"/>
      <c r="BI13" s="589"/>
      <c r="BJ13" s="589"/>
      <c r="BK13" s="589"/>
      <c r="BL13" s="589"/>
      <c r="BM13" s="589"/>
      <c r="BN13" s="590"/>
      <c r="BO13" s="641">
        <v>64.8</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1739909</v>
      </c>
      <c r="CS13" s="589"/>
      <c r="CT13" s="589"/>
      <c r="CU13" s="589"/>
      <c r="CV13" s="589"/>
      <c r="CW13" s="589"/>
      <c r="CX13" s="589"/>
      <c r="CY13" s="590"/>
      <c r="CZ13" s="641">
        <v>13.6</v>
      </c>
      <c r="DA13" s="641"/>
      <c r="DB13" s="641"/>
      <c r="DC13" s="641"/>
      <c r="DD13" s="594">
        <v>825879</v>
      </c>
      <c r="DE13" s="589"/>
      <c r="DF13" s="589"/>
      <c r="DG13" s="589"/>
      <c r="DH13" s="589"/>
      <c r="DI13" s="589"/>
      <c r="DJ13" s="589"/>
      <c r="DK13" s="589"/>
      <c r="DL13" s="589"/>
      <c r="DM13" s="589"/>
      <c r="DN13" s="589"/>
      <c r="DO13" s="589"/>
      <c r="DP13" s="590"/>
      <c r="DQ13" s="594">
        <v>1115867</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58292</v>
      </c>
      <c r="BH14" s="589"/>
      <c r="BI14" s="589"/>
      <c r="BJ14" s="589"/>
      <c r="BK14" s="589"/>
      <c r="BL14" s="589"/>
      <c r="BM14" s="589"/>
      <c r="BN14" s="590"/>
      <c r="BO14" s="641">
        <v>1.6</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485686</v>
      </c>
      <c r="CS14" s="589"/>
      <c r="CT14" s="589"/>
      <c r="CU14" s="589"/>
      <c r="CV14" s="589"/>
      <c r="CW14" s="589"/>
      <c r="CX14" s="589"/>
      <c r="CY14" s="590"/>
      <c r="CZ14" s="641">
        <v>3.8</v>
      </c>
      <c r="DA14" s="641"/>
      <c r="DB14" s="641"/>
      <c r="DC14" s="641"/>
      <c r="DD14" s="594">
        <v>68692</v>
      </c>
      <c r="DE14" s="589"/>
      <c r="DF14" s="589"/>
      <c r="DG14" s="589"/>
      <c r="DH14" s="589"/>
      <c r="DI14" s="589"/>
      <c r="DJ14" s="589"/>
      <c r="DK14" s="589"/>
      <c r="DL14" s="589"/>
      <c r="DM14" s="589"/>
      <c r="DN14" s="589"/>
      <c r="DO14" s="589"/>
      <c r="DP14" s="590"/>
      <c r="DQ14" s="594">
        <v>436629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4019</v>
      </c>
      <c r="S15" s="589"/>
      <c r="T15" s="589"/>
      <c r="U15" s="589"/>
      <c r="V15" s="589"/>
      <c r="W15" s="589"/>
      <c r="X15" s="589"/>
      <c r="Y15" s="590"/>
      <c r="Z15" s="641">
        <v>0</v>
      </c>
      <c r="AA15" s="641"/>
      <c r="AB15" s="641"/>
      <c r="AC15" s="641"/>
      <c r="AD15" s="642">
        <v>4019</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133014</v>
      </c>
      <c r="BH15" s="589"/>
      <c r="BI15" s="589"/>
      <c r="BJ15" s="589"/>
      <c r="BK15" s="589"/>
      <c r="BL15" s="589"/>
      <c r="BM15" s="589"/>
      <c r="BN15" s="590"/>
      <c r="BO15" s="641">
        <v>3.5</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1741313</v>
      </c>
      <c r="CS15" s="589"/>
      <c r="CT15" s="589"/>
      <c r="CU15" s="589"/>
      <c r="CV15" s="589"/>
      <c r="CW15" s="589"/>
      <c r="CX15" s="589"/>
      <c r="CY15" s="590"/>
      <c r="CZ15" s="641">
        <v>13.6</v>
      </c>
      <c r="DA15" s="641"/>
      <c r="DB15" s="641"/>
      <c r="DC15" s="641"/>
      <c r="DD15" s="594">
        <v>398170</v>
      </c>
      <c r="DE15" s="589"/>
      <c r="DF15" s="589"/>
      <c r="DG15" s="589"/>
      <c r="DH15" s="589"/>
      <c r="DI15" s="589"/>
      <c r="DJ15" s="589"/>
      <c r="DK15" s="589"/>
      <c r="DL15" s="589"/>
      <c r="DM15" s="589"/>
      <c r="DN15" s="589"/>
      <c r="DO15" s="589"/>
      <c r="DP15" s="590"/>
      <c r="DQ15" s="594">
        <v>1306806</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5197859</v>
      </c>
      <c r="S16" s="589"/>
      <c r="T16" s="589"/>
      <c r="U16" s="589"/>
      <c r="V16" s="589"/>
      <c r="W16" s="589"/>
      <c r="X16" s="589"/>
      <c r="Y16" s="590"/>
      <c r="Z16" s="641">
        <v>37.4</v>
      </c>
      <c r="AA16" s="641"/>
      <c r="AB16" s="641"/>
      <c r="AC16" s="641"/>
      <c r="AD16" s="642">
        <v>4889570</v>
      </c>
      <c r="AE16" s="642"/>
      <c r="AF16" s="642"/>
      <c r="AG16" s="642"/>
      <c r="AH16" s="642"/>
      <c r="AI16" s="642"/>
      <c r="AJ16" s="642"/>
      <c r="AK16" s="642"/>
      <c r="AL16" s="611">
        <v>53.9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56</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56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4889570</v>
      </c>
      <c r="S17" s="589"/>
      <c r="T17" s="589"/>
      <c r="U17" s="589"/>
      <c r="V17" s="589"/>
      <c r="W17" s="589"/>
      <c r="X17" s="589"/>
      <c r="Y17" s="590"/>
      <c r="Z17" s="641">
        <v>35.200000000000003</v>
      </c>
      <c r="AA17" s="641"/>
      <c r="AB17" s="641"/>
      <c r="AC17" s="641"/>
      <c r="AD17" s="642">
        <v>4889570</v>
      </c>
      <c r="AE17" s="642"/>
      <c r="AF17" s="642"/>
      <c r="AG17" s="642"/>
      <c r="AH17" s="642"/>
      <c r="AI17" s="642"/>
      <c r="AJ17" s="642"/>
      <c r="AK17" s="642"/>
      <c r="AL17" s="611">
        <v>53.9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1975696</v>
      </c>
      <c r="CS17" s="589"/>
      <c r="CT17" s="589"/>
      <c r="CU17" s="589"/>
      <c r="CV17" s="589"/>
      <c r="CW17" s="589"/>
      <c r="CX17" s="589"/>
      <c r="CY17" s="590"/>
      <c r="CZ17" s="641">
        <v>15.5</v>
      </c>
      <c r="DA17" s="641"/>
      <c r="DB17" s="641"/>
      <c r="DC17" s="641"/>
      <c r="DD17" s="594" t="s">
        <v>111</v>
      </c>
      <c r="DE17" s="589"/>
      <c r="DF17" s="589"/>
      <c r="DG17" s="589"/>
      <c r="DH17" s="589"/>
      <c r="DI17" s="589"/>
      <c r="DJ17" s="589"/>
      <c r="DK17" s="589"/>
      <c r="DL17" s="589"/>
      <c r="DM17" s="589"/>
      <c r="DN17" s="589"/>
      <c r="DO17" s="589"/>
      <c r="DP17" s="590"/>
      <c r="DQ17" s="594">
        <v>1930185</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308259</v>
      </c>
      <c r="S18" s="589"/>
      <c r="T18" s="589"/>
      <c r="U18" s="589"/>
      <c r="V18" s="589"/>
      <c r="W18" s="589"/>
      <c r="X18" s="589"/>
      <c r="Y18" s="590"/>
      <c r="Z18" s="641">
        <v>2.2000000000000002</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30</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223129</v>
      </c>
      <c r="BH19" s="589"/>
      <c r="BI19" s="589"/>
      <c r="BJ19" s="589"/>
      <c r="BK19" s="589"/>
      <c r="BL19" s="589"/>
      <c r="BM19" s="589"/>
      <c r="BN19" s="590"/>
      <c r="BO19" s="641">
        <v>6</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9452159</v>
      </c>
      <c r="S20" s="589"/>
      <c r="T20" s="589"/>
      <c r="U20" s="589"/>
      <c r="V20" s="589"/>
      <c r="W20" s="589"/>
      <c r="X20" s="589"/>
      <c r="Y20" s="590"/>
      <c r="Z20" s="641">
        <v>68</v>
      </c>
      <c r="AA20" s="641"/>
      <c r="AB20" s="641"/>
      <c r="AC20" s="641"/>
      <c r="AD20" s="642">
        <v>9059014</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223129</v>
      </c>
      <c r="BH20" s="589"/>
      <c r="BI20" s="589"/>
      <c r="BJ20" s="589"/>
      <c r="BK20" s="589"/>
      <c r="BL20" s="589"/>
      <c r="BM20" s="589"/>
      <c r="BN20" s="590"/>
      <c r="BO20" s="641">
        <v>6</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12760685</v>
      </c>
      <c r="CS20" s="589"/>
      <c r="CT20" s="589"/>
      <c r="CU20" s="589"/>
      <c r="CV20" s="589"/>
      <c r="CW20" s="589"/>
      <c r="CX20" s="589"/>
      <c r="CY20" s="590"/>
      <c r="CZ20" s="641">
        <v>100</v>
      </c>
      <c r="DA20" s="641"/>
      <c r="DB20" s="641"/>
      <c r="DC20" s="641"/>
      <c r="DD20" s="594">
        <v>2115241</v>
      </c>
      <c r="DE20" s="589"/>
      <c r="DF20" s="589"/>
      <c r="DG20" s="589"/>
      <c r="DH20" s="589"/>
      <c r="DI20" s="589"/>
      <c r="DJ20" s="589"/>
      <c r="DK20" s="589"/>
      <c r="DL20" s="589"/>
      <c r="DM20" s="589"/>
      <c r="DN20" s="589"/>
      <c r="DO20" s="589"/>
      <c r="DP20" s="590"/>
      <c r="DQ20" s="594">
        <v>9729792</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4194</v>
      </c>
      <c r="S21" s="589"/>
      <c r="T21" s="589"/>
      <c r="U21" s="589"/>
      <c r="V21" s="589"/>
      <c r="W21" s="589"/>
      <c r="X21" s="589"/>
      <c r="Y21" s="590"/>
      <c r="Z21" s="641">
        <v>0</v>
      </c>
      <c r="AA21" s="641"/>
      <c r="AB21" s="641"/>
      <c r="AC21" s="641"/>
      <c r="AD21" s="642">
        <v>4194</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138273</v>
      </c>
      <c r="BH21" s="589"/>
      <c r="BI21" s="589"/>
      <c r="BJ21" s="589"/>
      <c r="BK21" s="589"/>
      <c r="BL21" s="589"/>
      <c r="BM21" s="589"/>
      <c r="BN21" s="590"/>
      <c r="BO21" s="641">
        <v>3.7</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76836</v>
      </c>
      <c r="S22" s="589"/>
      <c r="T22" s="589"/>
      <c r="U22" s="589"/>
      <c r="V22" s="589"/>
      <c r="W22" s="589"/>
      <c r="X22" s="589"/>
      <c r="Y22" s="590"/>
      <c r="Z22" s="641">
        <v>0.6</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199231</v>
      </c>
      <c r="S23" s="589"/>
      <c r="T23" s="589"/>
      <c r="U23" s="589"/>
      <c r="V23" s="589"/>
      <c r="W23" s="589"/>
      <c r="X23" s="589"/>
      <c r="Y23" s="590"/>
      <c r="Z23" s="641">
        <v>1.4</v>
      </c>
      <c r="AA23" s="641"/>
      <c r="AB23" s="641"/>
      <c r="AC23" s="641"/>
      <c r="AD23" s="642">
        <v>5254</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84856</v>
      </c>
      <c r="BH23" s="589"/>
      <c r="BI23" s="589"/>
      <c r="BJ23" s="589"/>
      <c r="BK23" s="589"/>
      <c r="BL23" s="589"/>
      <c r="BM23" s="589"/>
      <c r="BN23" s="590"/>
      <c r="BO23" s="641">
        <v>2.2999999999999998</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81147</v>
      </c>
      <c r="S24" s="589"/>
      <c r="T24" s="589"/>
      <c r="U24" s="589"/>
      <c r="V24" s="589"/>
      <c r="W24" s="589"/>
      <c r="X24" s="589"/>
      <c r="Y24" s="590"/>
      <c r="Z24" s="641">
        <v>0.6</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5334812</v>
      </c>
      <c r="CS24" s="639"/>
      <c r="CT24" s="639"/>
      <c r="CU24" s="639"/>
      <c r="CV24" s="639"/>
      <c r="CW24" s="639"/>
      <c r="CX24" s="639"/>
      <c r="CY24" s="686"/>
      <c r="CZ24" s="690">
        <v>41.8</v>
      </c>
      <c r="DA24" s="691"/>
      <c r="DB24" s="691"/>
      <c r="DC24" s="692"/>
      <c r="DD24" s="685">
        <v>4409880</v>
      </c>
      <c r="DE24" s="639"/>
      <c r="DF24" s="639"/>
      <c r="DG24" s="639"/>
      <c r="DH24" s="639"/>
      <c r="DI24" s="639"/>
      <c r="DJ24" s="639"/>
      <c r="DK24" s="686"/>
      <c r="DL24" s="685">
        <v>4383727</v>
      </c>
      <c r="DM24" s="639"/>
      <c r="DN24" s="639"/>
      <c r="DO24" s="639"/>
      <c r="DP24" s="639"/>
      <c r="DQ24" s="639"/>
      <c r="DR24" s="639"/>
      <c r="DS24" s="639"/>
      <c r="DT24" s="639"/>
      <c r="DU24" s="639"/>
      <c r="DV24" s="686"/>
      <c r="DW24" s="687">
        <v>44.9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776799</v>
      </c>
      <c r="S25" s="589"/>
      <c r="T25" s="589"/>
      <c r="U25" s="589"/>
      <c r="V25" s="589"/>
      <c r="W25" s="589"/>
      <c r="X25" s="589"/>
      <c r="Y25" s="590"/>
      <c r="Z25" s="641">
        <v>5.6</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2226922</v>
      </c>
      <c r="CS25" s="607"/>
      <c r="CT25" s="607"/>
      <c r="CU25" s="607"/>
      <c r="CV25" s="607"/>
      <c r="CW25" s="607"/>
      <c r="CX25" s="607"/>
      <c r="CY25" s="608"/>
      <c r="CZ25" s="591">
        <v>17.5</v>
      </c>
      <c r="DA25" s="609"/>
      <c r="DB25" s="609"/>
      <c r="DC25" s="610"/>
      <c r="DD25" s="594">
        <v>2162487</v>
      </c>
      <c r="DE25" s="607"/>
      <c r="DF25" s="607"/>
      <c r="DG25" s="607"/>
      <c r="DH25" s="607"/>
      <c r="DI25" s="607"/>
      <c r="DJ25" s="607"/>
      <c r="DK25" s="608"/>
      <c r="DL25" s="594">
        <v>2136334</v>
      </c>
      <c r="DM25" s="607"/>
      <c r="DN25" s="607"/>
      <c r="DO25" s="607"/>
      <c r="DP25" s="607"/>
      <c r="DQ25" s="607"/>
      <c r="DR25" s="607"/>
      <c r="DS25" s="607"/>
      <c r="DT25" s="607"/>
      <c r="DU25" s="607"/>
      <c r="DV25" s="608"/>
      <c r="DW25" s="611">
        <v>21.9</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1416796</v>
      </c>
      <c r="CS26" s="589"/>
      <c r="CT26" s="589"/>
      <c r="CU26" s="589"/>
      <c r="CV26" s="589"/>
      <c r="CW26" s="589"/>
      <c r="CX26" s="589"/>
      <c r="CY26" s="590"/>
      <c r="CZ26" s="591">
        <v>11.1</v>
      </c>
      <c r="DA26" s="609"/>
      <c r="DB26" s="609"/>
      <c r="DC26" s="610"/>
      <c r="DD26" s="594">
        <v>1367926</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726116</v>
      </c>
      <c r="S27" s="589"/>
      <c r="T27" s="589"/>
      <c r="U27" s="589"/>
      <c r="V27" s="589"/>
      <c r="W27" s="589"/>
      <c r="X27" s="589"/>
      <c r="Y27" s="590"/>
      <c r="Z27" s="641">
        <v>5.2</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3749755</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1132194</v>
      </c>
      <c r="CS27" s="607"/>
      <c r="CT27" s="607"/>
      <c r="CU27" s="607"/>
      <c r="CV27" s="607"/>
      <c r="CW27" s="607"/>
      <c r="CX27" s="607"/>
      <c r="CY27" s="608"/>
      <c r="CZ27" s="591">
        <v>8.9</v>
      </c>
      <c r="DA27" s="609"/>
      <c r="DB27" s="609"/>
      <c r="DC27" s="610"/>
      <c r="DD27" s="594">
        <v>317208</v>
      </c>
      <c r="DE27" s="607"/>
      <c r="DF27" s="607"/>
      <c r="DG27" s="607"/>
      <c r="DH27" s="607"/>
      <c r="DI27" s="607"/>
      <c r="DJ27" s="607"/>
      <c r="DK27" s="608"/>
      <c r="DL27" s="594">
        <v>317208</v>
      </c>
      <c r="DM27" s="607"/>
      <c r="DN27" s="607"/>
      <c r="DO27" s="607"/>
      <c r="DP27" s="607"/>
      <c r="DQ27" s="607"/>
      <c r="DR27" s="607"/>
      <c r="DS27" s="607"/>
      <c r="DT27" s="607"/>
      <c r="DU27" s="607"/>
      <c r="DV27" s="608"/>
      <c r="DW27" s="611">
        <v>3.2</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25035</v>
      </c>
      <c r="S28" s="589"/>
      <c r="T28" s="589"/>
      <c r="U28" s="589"/>
      <c r="V28" s="589"/>
      <c r="W28" s="589"/>
      <c r="X28" s="589"/>
      <c r="Y28" s="590"/>
      <c r="Z28" s="641">
        <v>0.2</v>
      </c>
      <c r="AA28" s="641"/>
      <c r="AB28" s="641"/>
      <c r="AC28" s="641"/>
      <c r="AD28" s="642">
        <v>9418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1975696</v>
      </c>
      <c r="CS28" s="589"/>
      <c r="CT28" s="589"/>
      <c r="CU28" s="589"/>
      <c r="CV28" s="589"/>
      <c r="CW28" s="589"/>
      <c r="CX28" s="589"/>
      <c r="CY28" s="590"/>
      <c r="CZ28" s="591">
        <v>15.5</v>
      </c>
      <c r="DA28" s="609"/>
      <c r="DB28" s="609"/>
      <c r="DC28" s="610"/>
      <c r="DD28" s="594">
        <v>1930185</v>
      </c>
      <c r="DE28" s="589"/>
      <c r="DF28" s="589"/>
      <c r="DG28" s="589"/>
      <c r="DH28" s="589"/>
      <c r="DI28" s="589"/>
      <c r="DJ28" s="589"/>
      <c r="DK28" s="590"/>
      <c r="DL28" s="594">
        <v>1930185</v>
      </c>
      <c r="DM28" s="589"/>
      <c r="DN28" s="589"/>
      <c r="DO28" s="589"/>
      <c r="DP28" s="589"/>
      <c r="DQ28" s="589"/>
      <c r="DR28" s="589"/>
      <c r="DS28" s="589"/>
      <c r="DT28" s="589"/>
      <c r="DU28" s="589"/>
      <c r="DV28" s="590"/>
      <c r="DW28" s="611">
        <v>19.8</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21136</v>
      </c>
      <c r="S29" s="589"/>
      <c r="T29" s="589"/>
      <c r="U29" s="589"/>
      <c r="V29" s="589"/>
      <c r="W29" s="589"/>
      <c r="X29" s="589"/>
      <c r="Y29" s="590"/>
      <c r="Z29" s="641">
        <v>0.2</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57</v>
      </c>
      <c r="CG29" s="622"/>
      <c r="CH29" s="622"/>
      <c r="CI29" s="622"/>
      <c r="CJ29" s="622"/>
      <c r="CK29" s="622"/>
      <c r="CL29" s="622"/>
      <c r="CM29" s="622"/>
      <c r="CN29" s="622"/>
      <c r="CO29" s="622"/>
      <c r="CP29" s="622"/>
      <c r="CQ29" s="623"/>
      <c r="CR29" s="588">
        <v>1975696</v>
      </c>
      <c r="CS29" s="607"/>
      <c r="CT29" s="607"/>
      <c r="CU29" s="607"/>
      <c r="CV29" s="607"/>
      <c r="CW29" s="607"/>
      <c r="CX29" s="607"/>
      <c r="CY29" s="608"/>
      <c r="CZ29" s="591">
        <v>15.5</v>
      </c>
      <c r="DA29" s="609"/>
      <c r="DB29" s="609"/>
      <c r="DC29" s="610"/>
      <c r="DD29" s="594">
        <v>1930185</v>
      </c>
      <c r="DE29" s="607"/>
      <c r="DF29" s="607"/>
      <c r="DG29" s="607"/>
      <c r="DH29" s="607"/>
      <c r="DI29" s="607"/>
      <c r="DJ29" s="607"/>
      <c r="DK29" s="608"/>
      <c r="DL29" s="594">
        <v>1930185</v>
      </c>
      <c r="DM29" s="607"/>
      <c r="DN29" s="607"/>
      <c r="DO29" s="607"/>
      <c r="DP29" s="607"/>
      <c r="DQ29" s="607"/>
      <c r="DR29" s="607"/>
      <c r="DS29" s="607"/>
      <c r="DT29" s="607"/>
      <c r="DU29" s="607"/>
      <c r="DV29" s="608"/>
      <c r="DW29" s="611">
        <v>19.8</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388759</v>
      </c>
      <c r="S30" s="589"/>
      <c r="T30" s="589"/>
      <c r="U30" s="589"/>
      <c r="V30" s="589"/>
      <c r="W30" s="589"/>
      <c r="X30" s="589"/>
      <c r="Y30" s="590"/>
      <c r="Z30" s="641">
        <v>2.8</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96.4</v>
      </c>
      <c r="BH30" s="655"/>
      <c r="BI30" s="655"/>
      <c r="BJ30" s="655"/>
      <c r="BK30" s="655"/>
      <c r="BL30" s="655"/>
      <c r="BM30" s="656">
        <v>80.599999999999994</v>
      </c>
      <c r="BN30" s="655"/>
      <c r="BO30" s="655"/>
      <c r="BP30" s="655"/>
      <c r="BQ30" s="657"/>
      <c r="BR30" s="654">
        <v>96.1</v>
      </c>
      <c r="BS30" s="655"/>
      <c r="BT30" s="655"/>
      <c r="BU30" s="655"/>
      <c r="BV30" s="655"/>
      <c r="BW30" s="655"/>
      <c r="BX30" s="656">
        <v>80.2</v>
      </c>
      <c r="BY30" s="655"/>
      <c r="BZ30" s="655"/>
      <c r="CA30" s="655"/>
      <c r="CB30" s="657"/>
      <c r="CD30" s="660"/>
      <c r="CE30" s="661"/>
      <c r="CF30" s="625" t="s">
        <v>290</v>
      </c>
      <c r="CG30" s="622"/>
      <c r="CH30" s="622"/>
      <c r="CI30" s="622"/>
      <c r="CJ30" s="622"/>
      <c r="CK30" s="622"/>
      <c r="CL30" s="622"/>
      <c r="CM30" s="622"/>
      <c r="CN30" s="622"/>
      <c r="CO30" s="622"/>
      <c r="CP30" s="622"/>
      <c r="CQ30" s="623"/>
      <c r="CR30" s="588">
        <v>1806100</v>
      </c>
      <c r="CS30" s="589"/>
      <c r="CT30" s="589"/>
      <c r="CU30" s="589"/>
      <c r="CV30" s="589"/>
      <c r="CW30" s="589"/>
      <c r="CX30" s="589"/>
      <c r="CY30" s="590"/>
      <c r="CZ30" s="591">
        <v>14.2</v>
      </c>
      <c r="DA30" s="609"/>
      <c r="DB30" s="609"/>
      <c r="DC30" s="610"/>
      <c r="DD30" s="594">
        <v>1767823</v>
      </c>
      <c r="DE30" s="589"/>
      <c r="DF30" s="589"/>
      <c r="DG30" s="589"/>
      <c r="DH30" s="589"/>
      <c r="DI30" s="589"/>
      <c r="DJ30" s="589"/>
      <c r="DK30" s="590"/>
      <c r="DL30" s="594">
        <v>1767823</v>
      </c>
      <c r="DM30" s="589"/>
      <c r="DN30" s="589"/>
      <c r="DO30" s="589"/>
      <c r="DP30" s="589"/>
      <c r="DQ30" s="589"/>
      <c r="DR30" s="589"/>
      <c r="DS30" s="589"/>
      <c r="DT30" s="589"/>
      <c r="DU30" s="589"/>
      <c r="DV30" s="590"/>
      <c r="DW30" s="611">
        <v>18.100000000000001</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503916</v>
      </c>
      <c r="S31" s="589"/>
      <c r="T31" s="589"/>
      <c r="U31" s="589"/>
      <c r="V31" s="589"/>
      <c r="W31" s="589"/>
      <c r="X31" s="589"/>
      <c r="Y31" s="590"/>
      <c r="Z31" s="641">
        <v>3.6</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98.2</v>
      </c>
      <c r="BH31" s="607"/>
      <c r="BI31" s="607"/>
      <c r="BJ31" s="607"/>
      <c r="BK31" s="607"/>
      <c r="BL31" s="607"/>
      <c r="BM31" s="643">
        <v>90</v>
      </c>
      <c r="BN31" s="653"/>
      <c r="BO31" s="653"/>
      <c r="BP31" s="653"/>
      <c r="BQ31" s="617"/>
      <c r="BR31" s="652">
        <v>97.7</v>
      </c>
      <c r="BS31" s="607"/>
      <c r="BT31" s="607"/>
      <c r="BU31" s="607"/>
      <c r="BV31" s="607"/>
      <c r="BW31" s="607"/>
      <c r="BX31" s="643">
        <v>88.9</v>
      </c>
      <c r="BY31" s="653"/>
      <c r="BZ31" s="653"/>
      <c r="CA31" s="653"/>
      <c r="CB31" s="617"/>
      <c r="CD31" s="660"/>
      <c r="CE31" s="661"/>
      <c r="CF31" s="625" t="s">
        <v>294</v>
      </c>
      <c r="CG31" s="622"/>
      <c r="CH31" s="622"/>
      <c r="CI31" s="622"/>
      <c r="CJ31" s="622"/>
      <c r="CK31" s="622"/>
      <c r="CL31" s="622"/>
      <c r="CM31" s="622"/>
      <c r="CN31" s="622"/>
      <c r="CO31" s="622"/>
      <c r="CP31" s="622"/>
      <c r="CQ31" s="623"/>
      <c r="CR31" s="588">
        <v>169596</v>
      </c>
      <c r="CS31" s="607"/>
      <c r="CT31" s="607"/>
      <c r="CU31" s="607"/>
      <c r="CV31" s="607"/>
      <c r="CW31" s="607"/>
      <c r="CX31" s="607"/>
      <c r="CY31" s="608"/>
      <c r="CZ31" s="591">
        <v>1.3</v>
      </c>
      <c r="DA31" s="609"/>
      <c r="DB31" s="609"/>
      <c r="DC31" s="610"/>
      <c r="DD31" s="594">
        <v>162362</v>
      </c>
      <c r="DE31" s="607"/>
      <c r="DF31" s="607"/>
      <c r="DG31" s="607"/>
      <c r="DH31" s="607"/>
      <c r="DI31" s="607"/>
      <c r="DJ31" s="607"/>
      <c r="DK31" s="608"/>
      <c r="DL31" s="594">
        <v>162362</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223900</v>
      </c>
      <c r="S32" s="589"/>
      <c r="T32" s="589"/>
      <c r="U32" s="589"/>
      <c r="V32" s="589"/>
      <c r="W32" s="589"/>
      <c r="X32" s="589"/>
      <c r="Y32" s="590"/>
      <c r="Z32" s="641">
        <v>1.6</v>
      </c>
      <c r="AA32" s="641"/>
      <c r="AB32" s="641"/>
      <c r="AC32" s="641"/>
      <c r="AD32" s="642">
        <v>1042</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95.7</v>
      </c>
      <c r="BH32" s="573"/>
      <c r="BI32" s="573"/>
      <c r="BJ32" s="573"/>
      <c r="BK32" s="573"/>
      <c r="BL32" s="573"/>
      <c r="BM32" s="636">
        <v>77.099999999999994</v>
      </c>
      <c r="BN32" s="573"/>
      <c r="BO32" s="573"/>
      <c r="BP32" s="573"/>
      <c r="BQ32" s="630"/>
      <c r="BR32" s="651">
        <v>95.5</v>
      </c>
      <c r="BS32" s="573"/>
      <c r="BT32" s="573"/>
      <c r="BU32" s="573"/>
      <c r="BV32" s="573"/>
      <c r="BW32" s="573"/>
      <c r="BX32" s="636">
        <v>77</v>
      </c>
      <c r="BY32" s="573"/>
      <c r="BZ32" s="573"/>
      <c r="CA32" s="573"/>
      <c r="CB32" s="630"/>
      <c r="CD32" s="662"/>
      <c r="CE32" s="663"/>
      <c r="CF32" s="625" t="s">
        <v>297</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1411800</v>
      </c>
      <c r="S33" s="589"/>
      <c r="T33" s="589"/>
      <c r="U33" s="589"/>
      <c r="V33" s="589"/>
      <c r="W33" s="589"/>
      <c r="X33" s="589"/>
      <c r="Y33" s="590"/>
      <c r="Z33" s="641">
        <v>10.199999999999999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5310576</v>
      </c>
      <c r="CS33" s="607"/>
      <c r="CT33" s="607"/>
      <c r="CU33" s="607"/>
      <c r="CV33" s="607"/>
      <c r="CW33" s="607"/>
      <c r="CX33" s="607"/>
      <c r="CY33" s="608"/>
      <c r="CZ33" s="591">
        <v>41.6</v>
      </c>
      <c r="DA33" s="609"/>
      <c r="DB33" s="609"/>
      <c r="DC33" s="610"/>
      <c r="DD33" s="594">
        <v>4405747</v>
      </c>
      <c r="DE33" s="607"/>
      <c r="DF33" s="607"/>
      <c r="DG33" s="607"/>
      <c r="DH33" s="607"/>
      <c r="DI33" s="607"/>
      <c r="DJ33" s="607"/>
      <c r="DK33" s="608"/>
      <c r="DL33" s="594">
        <v>4139114</v>
      </c>
      <c r="DM33" s="607"/>
      <c r="DN33" s="607"/>
      <c r="DO33" s="607"/>
      <c r="DP33" s="607"/>
      <c r="DQ33" s="607"/>
      <c r="DR33" s="607"/>
      <c r="DS33" s="607"/>
      <c r="DT33" s="607"/>
      <c r="DU33" s="607"/>
      <c r="DV33" s="608"/>
      <c r="DW33" s="611">
        <v>42.4</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1907546</v>
      </c>
      <c r="CS34" s="589"/>
      <c r="CT34" s="589"/>
      <c r="CU34" s="589"/>
      <c r="CV34" s="589"/>
      <c r="CW34" s="589"/>
      <c r="CX34" s="589"/>
      <c r="CY34" s="590"/>
      <c r="CZ34" s="591">
        <v>14.9</v>
      </c>
      <c r="DA34" s="609"/>
      <c r="DB34" s="609"/>
      <c r="DC34" s="610"/>
      <c r="DD34" s="594">
        <v>1402146</v>
      </c>
      <c r="DE34" s="589"/>
      <c r="DF34" s="589"/>
      <c r="DG34" s="589"/>
      <c r="DH34" s="589"/>
      <c r="DI34" s="589"/>
      <c r="DJ34" s="589"/>
      <c r="DK34" s="590"/>
      <c r="DL34" s="594">
        <v>1344560</v>
      </c>
      <c r="DM34" s="589"/>
      <c r="DN34" s="589"/>
      <c r="DO34" s="589"/>
      <c r="DP34" s="589"/>
      <c r="DQ34" s="589"/>
      <c r="DR34" s="589"/>
      <c r="DS34" s="589"/>
      <c r="DT34" s="589"/>
      <c r="DU34" s="589"/>
      <c r="DV34" s="590"/>
      <c r="DW34" s="611">
        <v>13.8</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681900</v>
      </c>
      <c r="S35" s="589"/>
      <c r="T35" s="589"/>
      <c r="U35" s="589"/>
      <c r="V35" s="589"/>
      <c r="W35" s="589"/>
      <c r="X35" s="589"/>
      <c r="Y35" s="590"/>
      <c r="Z35" s="641">
        <v>4.9000000000000004</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1476651</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262724</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369156</v>
      </c>
      <c r="CS35" s="607"/>
      <c r="CT35" s="607"/>
      <c r="CU35" s="607"/>
      <c r="CV35" s="607"/>
      <c r="CW35" s="607"/>
      <c r="CX35" s="607"/>
      <c r="CY35" s="608"/>
      <c r="CZ35" s="591">
        <v>2.9</v>
      </c>
      <c r="DA35" s="609"/>
      <c r="DB35" s="609"/>
      <c r="DC35" s="610"/>
      <c r="DD35" s="594">
        <v>304742</v>
      </c>
      <c r="DE35" s="607"/>
      <c r="DF35" s="607"/>
      <c r="DG35" s="607"/>
      <c r="DH35" s="607"/>
      <c r="DI35" s="607"/>
      <c r="DJ35" s="607"/>
      <c r="DK35" s="608"/>
      <c r="DL35" s="594">
        <v>304742</v>
      </c>
      <c r="DM35" s="607"/>
      <c r="DN35" s="607"/>
      <c r="DO35" s="607"/>
      <c r="DP35" s="607"/>
      <c r="DQ35" s="607"/>
      <c r="DR35" s="607"/>
      <c r="DS35" s="607"/>
      <c r="DT35" s="607"/>
      <c r="DU35" s="607"/>
      <c r="DV35" s="608"/>
      <c r="DW35" s="611">
        <v>3.1</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13891028</v>
      </c>
      <c r="S36" s="629"/>
      <c r="T36" s="629"/>
      <c r="U36" s="629"/>
      <c r="V36" s="629"/>
      <c r="W36" s="629"/>
      <c r="X36" s="629"/>
      <c r="Y36" s="632"/>
      <c r="Z36" s="633">
        <v>100</v>
      </c>
      <c r="AA36" s="633"/>
      <c r="AB36" s="633"/>
      <c r="AC36" s="633"/>
      <c r="AD36" s="634">
        <v>9078922</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412709</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223346</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1584530</v>
      </c>
      <c r="CS36" s="589"/>
      <c r="CT36" s="589"/>
      <c r="CU36" s="589"/>
      <c r="CV36" s="589"/>
      <c r="CW36" s="589"/>
      <c r="CX36" s="589"/>
      <c r="CY36" s="590"/>
      <c r="CZ36" s="591">
        <v>12.4</v>
      </c>
      <c r="DA36" s="609"/>
      <c r="DB36" s="609"/>
      <c r="DC36" s="610"/>
      <c r="DD36" s="594">
        <v>1440717</v>
      </c>
      <c r="DE36" s="589"/>
      <c r="DF36" s="589"/>
      <c r="DG36" s="589"/>
      <c r="DH36" s="589"/>
      <c r="DI36" s="589"/>
      <c r="DJ36" s="589"/>
      <c r="DK36" s="590"/>
      <c r="DL36" s="594">
        <v>1262552</v>
      </c>
      <c r="DM36" s="589"/>
      <c r="DN36" s="589"/>
      <c r="DO36" s="589"/>
      <c r="DP36" s="589"/>
      <c r="DQ36" s="589"/>
      <c r="DR36" s="589"/>
      <c r="DS36" s="589"/>
      <c r="DT36" s="589"/>
      <c r="DU36" s="589"/>
      <c r="DV36" s="590"/>
      <c r="DW36" s="611">
        <v>12.9</v>
      </c>
      <c r="DX36" s="612"/>
      <c r="DY36" s="612"/>
      <c r="DZ36" s="612"/>
      <c r="EA36" s="612"/>
      <c r="EB36" s="612"/>
      <c r="EC36" s="613"/>
    </row>
    <row r="37" spans="2:133" ht="11.25" customHeight="1">
      <c r="AQ37" s="614" t="s">
        <v>312</v>
      </c>
      <c r="AR37" s="615"/>
      <c r="AS37" s="615"/>
      <c r="AT37" s="615"/>
      <c r="AU37" s="615"/>
      <c r="AV37" s="615"/>
      <c r="AW37" s="615"/>
      <c r="AX37" s="615"/>
      <c r="AY37" s="616"/>
      <c r="AZ37" s="588">
        <v>75123</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3714</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856185</v>
      </c>
      <c r="CS37" s="607"/>
      <c r="CT37" s="607"/>
      <c r="CU37" s="607"/>
      <c r="CV37" s="607"/>
      <c r="CW37" s="607"/>
      <c r="CX37" s="607"/>
      <c r="CY37" s="608"/>
      <c r="CZ37" s="591">
        <v>6.7</v>
      </c>
      <c r="DA37" s="609"/>
      <c r="DB37" s="609"/>
      <c r="DC37" s="610"/>
      <c r="DD37" s="594">
        <v>850382</v>
      </c>
      <c r="DE37" s="607"/>
      <c r="DF37" s="607"/>
      <c r="DG37" s="607"/>
      <c r="DH37" s="607"/>
      <c r="DI37" s="607"/>
      <c r="DJ37" s="607"/>
      <c r="DK37" s="608"/>
      <c r="DL37" s="594">
        <v>850382</v>
      </c>
      <c r="DM37" s="607"/>
      <c r="DN37" s="607"/>
      <c r="DO37" s="607"/>
      <c r="DP37" s="607"/>
      <c r="DQ37" s="607"/>
      <c r="DR37" s="607"/>
      <c r="DS37" s="607"/>
      <c r="DT37" s="607"/>
      <c r="DU37" s="607"/>
      <c r="DV37" s="608"/>
      <c r="DW37" s="611">
        <v>8.6999999999999993</v>
      </c>
      <c r="DX37" s="612"/>
      <c r="DY37" s="612"/>
      <c r="DZ37" s="612"/>
      <c r="EA37" s="612"/>
      <c r="EB37" s="612"/>
      <c r="EC37" s="613"/>
    </row>
    <row r="38" spans="2:133" ht="11.25" customHeight="1">
      <c r="AQ38" s="614" t="s">
        <v>315</v>
      </c>
      <c r="AR38" s="615"/>
      <c r="AS38" s="615"/>
      <c r="AT38" s="615"/>
      <c r="AU38" s="615"/>
      <c r="AV38" s="615"/>
      <c r="AW38" s="615"/>
      <c r="AX38" s="615"/>
      <c r="AY38" s="616"/>
      <c r="AZ38" s="588">
        <v>21242</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6546</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1401528</v>
      </c>
      <c r="CS38" s="589"/>
      <c r="CT38" s="589"/>
      <c r="CU38" s="589"/>
      <c r="CV38" s="589"/>
      <c r="CW38" s="589"/>
      <c r="CX38" s="589"/>
      <c r="CY38" s="590"/>
      <c r="CZ38" s="591">
        <v>11</v>
      </c>
      <c r="DA38" s="609"/>
      <c r="DB38" s="609"/>
      <c r="DC38" s="610"/>
      <c r="DD38" s="594">
        <v>1249083</v>
      </c>
      <c r="DE38" s="589"/>
      <c r="DF38" s="589"/>
      <c r="DG38" s="589"/>
      <c r="DH38" s="589"/>
      <c r="DI38" s="589"/>
      <c r="DJ38" s="589"/>
      <c r="DK38" s="590"/>
      <c r="DL38" s="594">
        <v>1218201</v>
      </c>
      <c r="DM38" s="589"/>
      <c r="DN38" s="589"/>
      <c r="DO38" s="589"/>
      <c r="DP38" s="589"/>
      <c r="DQ38" s="589"/>
      <c r="DR38" s="589"/>
      <c r="DS38" s="589"/>
      <c r="DT38" s="589"/>
      <c r="DU38" s="589"/>
      <c r="DV38" s="590"/>
      <c r="DW38" s="611">
        <v>12.5</v>
      </c>
      <c r="DX38" s="612"/>
      <c r="DY38" s="612"/>
      <c r="DZ38" s="612"/>
      <c r="EA38" s="612"/>
      <c r="EB38" s="612"/>
      <c r="EC38" s="613"/>
    </row>
    <row r="39" spans="2:133" ht="11.25" customHeight="1">
      <c r="AQ39" s="614" t="s">
        <v>318</v>
      </c>
      <c r="AR39" s="615"/>
      <c r="AS39" s="615"/>
      <c r="AT39" s="615"/>
      <c r="AU39" s="615"/>
      <c r="AV39" s="615"/>
      <c r="AW39" s="615"/>
      <c r="AX39" s="615"/>
      <c r="AY39" s="616"/>
      <c r="AZ39" s="588" t="s">
        <v>319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105</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22757</v>
      </c>
      <c r="CS39" s="607"/>
      <c r="CT39" s="607"/>
      <c r="CU39" s="607"/>
      <c r="CV39" s="607"/>
      <c r="CW39" s="607"/>
      <c r="CX39" s="607"/>
      <c r="CY39" s="608"/>
      <c r="CZ39" s="591">
        <v>0.2</v>
      </c>
      <c r="DA39" s="609"/>
      <c r="DB39" s="609"/>
      <c r="DC39" s="610"/>
      <c r="DD39" s="594" t="s">
        <v>319</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189703</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99</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25059</v>
      </c>
      <c r="CS40" s="589"/>
      <c r="CT40" s="589"/>
      <c r="CU40" s="589"/>
      <c r="CV40" s="589"/>
      <c r="CW40" s="589"/>
      <c r="CX40" s="589"/>
      <c r="CY40" s="590"/>
      <c r="CZ40" s="591">
        <v>0.2</v>
      </c>
      <c r="DA40" s="609"/>
      <c r="DB40" s="609"/>
      <c r="DC40" s="610"/>
      <c r="DD40" s="594">
        <v>9059</v>
      </c>
      <c r="DE40" s="589"/>
      <c r="DF40" s="589"/>
      <c r="DG40" s="589"/>
      <c r="DH40" s="589"/>
      <c r="DI40" s="589"/>
      <c r="DJ40" s="589"/>
      <c r="DK40" s="590"/>
      <c r="DL40" s="594">
        <v>9059</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777874</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277</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2115297</v>
      </c>
      <c r="CS42" s="589"/>
      <c r="CT42" s="589"/>
      <c r="CU42" s="589"/>
      <c r="CV42" s="589"/>
      <c r="CW42" s="589"/>
      <c r="CX42" s="589"/>
      <c r="CY42" s="590"/>
      <c r="CZ42" s="591">
        <v>16.600000000000001</v>
      </c>
      <c r="DA42" s="592"/>
      <c r="DB42" s="592"/>
      <c r="DC42" s="593"/>
      <c r="DD42" s="594">
        <v>914165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64577</v>
      </c>
      <c r="CS43" s="607"/>
      <c r="CT43" s="607"/>
      <c r="CU43" s="607"/>
      <c r="CV43" s="607"/>
      <c r="CW43" s="607"/>
      <c r="CX43" s="607"/>
      <c r="CY43" s="608"/>
      <c r="CZ43" s="591">
        <v>0.5</v>
      </c>
      <c r="DA43" s="609"/>
      <c r="DB43" s="609"/>
      <c r="DC43" s="610"/>
      <c r="DD43" s="594">
        <v>64577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2115241</v>
      </c>
      <c r="CS44" s="589"/>
      <c r="CT44" s="589"/>
      <c r="CU44" s="589"/>
      <c r="CV44" s="589"/>
      <c r="CW44" s="589"/>
      <c r="CX44" s="589"/>
      <c r="CY44" s="590"/>
      <c r="CZ44" s="591">
        <v>16.600000000000001</v>
      </c>
      <c r="DA44" s="592"/>
      <c r="DB44" s="592"/>
      <c r="DC44" s="593"/>
      <c r="DD44" s="594">
        <v>914109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1032207</v>
      </c>
      <c r="CS45" s="607"/>
      <c r="CT45" s="607"/>
      <c r="CU45" s="607"/>
      <c r="CV45" s="607"/>
      <c r="CW45" s="607"/>
      <c r="CX45" s="607"/>
      <c r="CY45" s="608"/>
      <c r="CZ45" s="591">
        <v>8.1</v>
      </c>
      <c r="DA45" s="609"/>
      <c r="DB45" s="609"/>
      <c r="DC45" s="610"/>
      <c r="DD45" s="594">
        <v>196333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1071494</v>
      </c>
      <c r="CS46" s="589"/>
      <c r="CT46" s="589"/>
      <c r="CU46" s="589"/>
      <c r="CV46" s="589"/>
      <c r="CW46" s="589"/>
      <c r="CX46" s="589"/>
      <c r="CY46" s="590"/>
      <c r="CZ46" s="591">
        <v>8.4</v>
      </c>
      <c r="DA46" s="592"/>
      <c r="DB46" s="592"/>
      <c r="DC46" s="593"/>
      <c r="DD46" s="594">
        <v>706236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56</v>
      </c>
      <c r="CS47" s="607"/>
      <c r="CT47" s="607"/>
      <c r="CU47" s="607"/>
      <c r="CV47" s="607"/>
      <c r="CW47" s="607"/>
      <c r="CX47" s="607"/>
      <c r="CY47" s="608"/>
      <c r="CZ47" s="591">
        <v>0</v>
      </c>
      <c r="DA47" s="609"/>
      <c r="DB47" s="609"/>
      <c r="DC47" s="610"/>
      <c r="DD47" s="594">
        <v>56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12760685</v>
      </c>
      <c r="CS49" s="573"/>
      <c r="CT49" s="573"/>
      <c r="CU49" s="573"/>
      <c r="CV49" s="573"/>
      <c r="CW49" s="573"/>
      <c r="CX49" s="573"/>
      <c r="CY49" s="574"/>
      <c r="CZ49" s="575">
        <v>100</v>
      </c>
      <c r="DA49" s="576"/>
      <c r="DB49" s="576"/>
      <c r="DC49" s="577"/>
      <c r="DD49" s="578">
        <v>9729792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13904</v>
      </c>
      <c r="R7" s="1101"/>
      <c r="S7" s="1101"/>
      <c r="T7" s="1101"/>
      <c r="U7" s="1101"/>
      <c r="V7" s="1101">
        <v>12773</v>
      </c>
      <c r="W7" s="1101"/>
      <c r="X7" s="1101"/>
      <c r="Y7" s="1101"/>
      <c r="Z7" s="1101"/>
      <c r="AA7" s="1101">
        <v>1131</v>
      </c>
      <c r="AB7" s="1101"/>
      <c r="AC7" s="1101"/>
      <c r="AD7" s="1101"/>
      <c r="AE7" s="1102"/>
      <c r="AF7" s="1103">
        <v>486</v>
      </c>
      <c r="AG7" s="1104"/>
      <c r="AH7" s="1104"/>
      <c r="AI7" s="1104"/>
      <c r="AJ7" s="1105"/>
      <c r="AK7" s="1087">
        <v>389</v>
      </c>
      <c r="AL7" s="1088"/>
      <c r="AM7" s="1088"/>
      <c r="AN7" s="1088"/>
      <c r="AO7" s="1088"/>
      <c r="AP7" s="1088">
        <v>14227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0</v>
      </c>
      <c r="CI7" s="1085"/>
      <c r="CJ7" s="1085"/>
      <c r="CK7" s="1085"/>
      <c r="CL7" s="1086"/>
      <c r="CM7" s="1084">
        <v>-5</v>
      </c>
      <c r="CN7" s="1085"/>
      <c r="CO7" s="1085"/>
      <c r="CP7" s="1085"/>
      <c r="CQ7" s="1086"/>
      <c r="CR7" s="1084">
        <v>9</v>
      </c>
      <c r="CS7" s="1085"/>
      <c r="CT7" s="1085"/>
      <c r="CU7" s="1085"/>
      <c r="CV7" s="1086"/>
      <c r="CW7" s="1084" t="s">
        <v>550</v>
      </c>
      <c r="CX7" s="1085"/>
      <c r="CY7" s="1085"/>
      <c r="CZ7" s="1085"/>
      <c r="DA7" s="1086"/>
      <c r="DB7" s="1084" t="s">
        <v>542</v>
      </c>
      <c r="DC7" s="1085"/>
      <c r="DD7" s="1085"/>
      <c r="DE7" s="1085"/>
      <c r="DF7" s="1086"/>
      <c r="DG7" s="1084" t="s">
        <v>542</v>
      </c>
      <c r="DH7" s="1085"/>
      <c r="DI7" s="1085"/>
      <c r="DJ7" s="1085"/>
      <c r="DK7" s="1086"/>
      <c r="DL7" s="1084" t="s">
        <v>542</v>
      </c>
      <c r="DM7" s="1085"/>
      <c r="DN7" s="1085"/>
      <c r="DO7" s="1085"/>
      <c r="DP7" s="1086"/>
      <c r="DQ7" s="1084" t="s">
        <v>542</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t="s">
        <v>542</v>
      </c>
      <c r="CI8" s="986"/>
      <c r="CJ8" s="986"/>
      <c r="CK8" s="986"/>
      <c r="CL8" s="987"/>
      <c r="CM8" s="985" t="s">
        <v>542</v>
      </c>
      <c r="CN8" s="986"/>
      <c r="CO8" s="986"/>
      <c r="CP8" s="986"/>
      <c r="CQ8" s="987"/>
      <c r="CR8" s="985">
        <v>6</v>
      </c>
      <c r="CS8" s="986"/>
      <c r="CT8" s="986"/>
      <c r="CU8" s="986"/>
      <c r="CV8" s="987"/>
      <c r="CW8" s="985" t="s">
        <v>542</v>
      </c>
      <c r="CX8" s="986"/>
      <c r="CY8" s="986"/>
      <c r="CZ8" s="986"/>
      <c r="DA8" s="987"/>
      <c r="DB8" s="985" t="s">
        <v>542</v>
      </c>
      <c r="DC8" s="986"/>
      <c r="DD8" s="986"/>
      <c r="DE8" s="986"/>
      <c r="DF8" s="987"/>
      <c r="DG8" s="985" t="s">
        <v>542</v>
      </c>
      <c r="DH8" s="986"/>
      <c r="DI8" s="986"/>
      <c r="DJ8" s="986"/>
      <c r="DK8" s="987"/>
      <c r="DL8" s="985" t="s">
        <v>542</v>
      </c>
      <c r="DM8" s="986"/>
      <c r="DN8" s="986"/>
      <c r="DO8" s="986"/>
      <c r="DP8" s="987"/>
      <c r="DQ8" s="985" t="s">
        <v>542</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546</v>
      </c>
      <c r="BT9" s="1011"/>
      <c r="BU9" s="1011"/>
      <c r="BV9" s="1011"/>
      <c r="BW9" s="1011"/>
      <c r="BX9" s="1011"/>
      <c r="BY9" s="1011"/>
      <c r="BZ9" s="1011"/>
      <c r="CA9" s="1011"/>
      <c r="CB9" s="1011"/>
      <c r="CC9" s="1011"/>
      <c r="CD9" s="1011"/>
      <c r="CE9" s="1011"/>
      <c r="CF9" s="1011"/>
      <c r="CG9" s="1012"/>
      <c r="CH9" s="985">
        <v>5</v>
      </c>
      <c r="CI9" s="986"/>
      <c r="CJ9" s="986"/>
      <c r="CK9" s="986"/>
      <c r="CL9" s="987"/>
      <c r="CM9" s="985">
        <v>72</v>
      </c>
      <c r="CN9" s="986"/>
      <c r="CO9" s="986"/>
      <c r="CP9" s="986"/>
      <c r="CQ9" s="987"/>
      <c r="CR9" s="985">
        <v>9</v>
      </c>
      <c r="CS9" s="986"/>
      <c r="CT9" s="986"/>
      <c r="CU9" s="986"/>
      <c r="CV9" s="987"/>
      <c r="CW9" s="985" t="s">
        <v>542</v>
      </c>
      <c r="CX9" s="986"/>
      <c r="CY9" s="986"/>
      <c r="CZ9" s="986"/>
      <c r="DA9" s="987"/>
      <c r="DB9" s="985" t="s">
        <v>542</v>
      </c>
      <c r="DC9" s="986"/>
      <c r="DD9" s="986"/>
      <c r="DE9" s="986"/>
      <c r="DF9" s="987"/>
      <c r="DG9" s="985" t="s">
        <v>542</v>
      </c>
      <c r="DH9" s="986"/>
      <c r="DI9" s="986"/>
      <c r="DJ9" s="986"/>
      <c r="DK9" s="987"/>
      <c r="DL9" s="985" t="s">
        <v>542</v>
      </c>
      <c r="DM9" s="986"/>
      <c r="DN9" s="986"/>
      <c r="DO9" s="986"/>
      <c r="DP9" s="987"/>
      <c r="DQ9" s="985" t="s">
        <v>542</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547</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31</v>
      </c>
      <c r="CN10" s="986"/>
      <c r="CO10" s="986"/>
      <c r="CP10" s="986"/>
      <c r="CQ10" s="987"/>
      <c r="CR10" s="985">
        <v>25</v>
      </c>
      <c r="CS10" s="986"/>
      <c r="CT10" s="986"/>
      <c r="CU10" s="986"/>
      <c r="CV10" s="987"/>
      <c r="CW10" s="985" t="s">
        <v>542</v>
      </c>
      <c r="CX10" s="986"/>
      <c r="CY10" s="986"/>
      <c r="CZ10" s="986"/>
      <c r="DA10" s="987"/>
      <c r="DB10" s="985" t="s">
        <v>542</v>
      </c>
      <c r="DC10" s="986"/>
      <c r="DD10" s="986"/>
      <c r="DE10" s="986"/>
      <c r="DF10" s="987"/>
      <c r="DG10" s="985" t="s">
        <v>542</v>
      </c>
      <c r="DH10" s="986"/>
      <c r="DI10" s="986"/>
      <c r="DJ10" s="986"/>
      <c r="DK10" s="987"/>
      <c r="DL10" s="985" t="s">
        <v>542</v>
      </c>
      <c r="DM10" s="986"/>
      <c r="DN10" s="986"/>
      <c r="DO10" s="986"/>
      <c r="DP10" s="987"/>
      <c r="DQ10" s="985" t="s">
        <v>542</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t="s">
        <v>549</v>
      </c>
      <c r="BS11" s="1010" t="s">
        <v>548</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38</v>
      </c>
      <c r="CN11" s="986"/>
      <c r="CO11" s="986"/>
      <c r="CP11" s="986"/>
      <c r="CQ11" s="987"/>
      <c r="CR11" s="985">
        <v>5</v>
      </c>
      <c r="CS11" s="986"/>
      <c r="CT11" s="986"/>
      <c r="CU11" s="986"/>
      <c r="CV11" s="987"/>
      <c r="CW11" s="985">
        <v>2</v>
      </c>
      <c r="CX11" s="986"/>
      <c r="CY11" s="986"/>
      <c r="CZ11" s="986"/>
      <c r="DA11" s="987"/>
      <c r="DB11" s="985" t="s">
        <v>542</v>
      </c>
      <c r="DC11" s="986"/>
      <c r="DD11" s="986"/>
      <c r="DE11" s="986"/>
      <c r="DF11" s="987"/>
      <c r="DG11" s="985">
        <v>216</v>
      </c>
      <c r="DH11" s="986"/>
      <c r="DI11" s="986"/>
      <c r="DJ11" s="986"/>
      <c r="DK11" s="987"/>
      <c r="DL11" s="985" t="s">
        <v>542</v>
      </c>
      <c r="DM11" s="986"/>
      <c r="DN11" s="986"/>
      <c r="DO11" s="986"/>
      <c r="DP11" s="987"/>
      <c r="DQ11" s="985">
        <v>13</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13891</v>
      </c>
      <c r="R23" s="1065"/>
      <c r="S23" s="1065"/>
      <c r="T23" s="1065"/>
      <c r="U23" s="1065"/>
      <c r="V23" s="1065">
        <v>12761</v>
      </c>
      <c r="W23" s="1065"/>
      <c r="X23" s="1065"/>
      <c r="Y23" s="1065"/>
      <c r="Z23" s="1065"/>
      <c r="AA23" s="1065">
        <v>1130</v>
      </c>
      <c r="AB23" s="1065"/>
      <c r="AC23" s="1065"/>
      <c r="AD23" s="1065"/>
      <c r="AE23" s="1066"/>
      <c r="AF23" s="1067">
        <v>486</v>
      </c>
      <c r="AG23" s="1065"/>
      <c r="AH23" s="1065"/>
      <c r="AI23" s="1065"/>
      <c r="AJ23" s="1068"/>
      <c r="AK23" s="1069"/>
      <c r="AL23" s="1070"/>
      <c r="AM23" s="1070"/>
      <c r="AN23" s="1070"/>
      <c r="AO23" s="1070"/>
      <c r="AP23" s="1065">
        <v>14227</v>
      </c>
      <c r="AQ23" s="1065"/>
      <c r="AR23" s="1065"/>
      <c r="AS23" s="1065"/>
      <c r="AT23" s="1065"/>
      <c r="AU23" s="1071"/>
      <c r="AV23" s="1071"/>
      <c r="AW23" s="1071"/>
      <c r="AX23" s="1071"/>
      <c r="AY23" s="1072"/>
      <c r="AZ23" s="1061" t="s">
        <v>535</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3010</v>
      </c>
      <c r="R28" s="1050"/>
      <c r="S28" s="1050"/>
      <c r="T28" s="1050"/>
      <c r="U28" s="1050"/>
      <c r="V28" s="1050">
        <v>2747</v>
      </c>
      <c r="W28" s="1050"/>
      <c r="X28" s="1050"/>
      <c r="Y28" s="1050"/>
      <c r="Z28" s="1050"/>
      <c r="AA28" s="1050">
        <v>263</v>
      </c>
      <c r="AB28" s="1050"/>
      <c r="AC28" s="1050"/>
      <c r="AD28" s="1050"/>
      <c r="AE28" s="1051"/>
      <c r="AF28" s="1052">
        <v>263</v>
      </c>
      <c r="AG28" s="1050"/>
      <c r="AH28" s="1050"/>
      <c r="AI28" s="1050"/>
      <c r="AJ28" s="1053"/>
      <c r="AK28" s="1054">
        <v>152</v>
      </c>
      <c r="AL28" s="1042"/>
      <c r="AM28" s="1042"/>
      <c r="AN28" s="1042"/>
      <c r="AO28" s="1042"/>
      <c r="AP28" s="1042" t="s">
        <v>542</v>
      </c>
      <c r="AQ28" s="1042"/>
      <c r="AR28" s="1042"/>
      <c r="AS28" s="1042"/>
      <c r="AT28" s="1042"/>
      <c r="AU28" s="1042" t="s">
        <v>542</v>
      </c>
      <c r="AV28" s="1042"/>
      <c r="AW28" s="1042"/>
      <c r="AX28" s="1042"/>
      <c r="AY28" s="1042"/>
      <c r="AZ28" s="1043" t="s">
        <v>542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2284</v>
      </c>
      <c r="R29" s="1040"/>
      <c r="S29" s="1040"/>
      <c r="T29" s="1040"/>
      <c r="U29" s="1040"/>
      <c r="V29" s="1040">
        <v>2274</v>
      </c>
      <c r="W29" s="1040"/>
      <c r="X29" s="1040"/>
      <c r="Y29" s="1040"/>
      <c r="Z29" s="1040"/>
      <c r="AA29" s="1040">
        <v>10</v>
      </c>
      <c r="AB29" s="1040"/>
      <c r="AC29" s="1040"/>
      <c r="AD29" s="1040"/>
      <c r="AE29" s="1041"/>
      <c r="AF29" s="1015">
        <v>10</v>
      </c>
      <c r="AG29" s="1016"/>
      <c r="AH29" s="1016"/>
      <c r="AI29" s="1016"/>
      <c r="AJ29" s="1017"/>
      <c r="AK29" s="976">
        <v>325</v>
      </c>
      <c r="AL29" s="967"/>
      <c r="AM29" s="967"/>
      <c r="AN29" s="967"/>
      <c r="AO29" s="967"/>
      <c r="AP29" s="967" t="s">
        <v>542</v>
      </c>
      <c r="AQ29" s="967"/>
      <c r="AR29" s="967"/>
      <c r="AS29" s="967"/>
      <c r="AT29" s="967"/>
      <c r="AU29" s="967" t="s">
        <v>542</v>
      </c>
      <c r="AV29" s="967"/>
      <c r="AW29" s="967"/>
      <c r="AX29" s="967"/>
      <c r="AY29" s="967"/>
      <c r="AZ29" s="1038" t="s">
        <v>542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269</v>
      </c>
      <c r="R30" s="1040"/>
      <c r="S30" s="1040"/>
      <c r="T30" s="1040"/>
      <c r="U30" s="1040"/>
      <c r="V30" s="1040">
        <v>249</v>
      </c>
      <c r="W30" s="1040"/>
      <c r="X30" s="1040"/>
      <c r="Y30" s="1040"/>
      <c r="Z30" s="1040"/>
      <c r="AA30" s="1040">
        <v>20</v>
      </c>
      <c r="AB30" s="1040"/>
      <c r="AC30" s="1040"/>
      <c r="AD30" s="1040"/>
      <c r="AE30" s="1041"/>
      <c r="AF30" s="1015">
        <v>19</v>
      </c>
      <c r="AG30" s="1016"/>
      <c r="AH30" s="1016"/>
      <c r="AI30" s="1016"/>
      <c r="AJ30" s="1017"/>
      <c r="AK30" s="976">
        <v>94</v>
      </c>
      <c r="AL30" s="967"/>
      <c r="AM30" s="967"/>
      <c r="AN30" s="967"/>
      <c r="AO30" s="967"/>
      <c r="AP30" s="967" t="s">
        <v>542</v>
      </c>
      <c r="AQ30" s="967"/>
      <c r="AR30" s="967"/>
      <c r="AS30" s="967"/>
      <c r="AT30" s="967"/>
      <c r="AU30" s="967" t="s">
        <v>542</v>
      </c>
      <c r="AV30" s="967"/>
      <c r="AW30" s="967"/>
      <c r="AX30" s="967"/>
      <c r="AY30" s="967"/>
      <c r="AZ30" s="1038" t="s">
        <v>543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460</v>
      </c>
      <c r="R31" s="1040"/>
      <c r="S31" s="1040"/>
      <c r="T31" s="1040"/>
      <c r="U31" s="1040"/>
      <c r="V31" s="1040">
        <v>405</v>
      </c>
      <c r="W31" s="1040"/>
      <c r="X31" s="1040"/>
      <c r="Y31" s="1040"/>
      <c r="Z31" s="1040"/>
      <c r="AA31" s="1040">
        <v>55</v>
      </c>
      <c r="AB31" s="1040"/>
      <c r="AC31" s="1040"/>
      <c r="AD31" s="1040"/>
      <c r="AE31" s="1041"/>
      <c r="AF31" s="1015">
        <v>366</v>
      </c>
      <c r="AG31" s="1016"/>
      <c r="AH31" s="1016"/>
      <c r="AI31" s="1016"/>
      <c r="AJ31" s="1017"/>
      <c r="AK31" s="976">
        <v>75</v>
      </c>
      <c r="AL31" s="967"/>
      <c r="AM31" s="967"/>
      <c r="AN31" s="967"/>
      <c r="AO31" s="967"/>
      <c r="AP31" s="967">
        <v>1420</v>
      </c>
      <c r="AQ31" s="967"/>
      <c r="AR31" s="967"/>
      <c r="AS31" s="967"/>
      <c r="AT31" s="967"/>
      <c r="AU31" s="967">
        <v>568</v>
      </c>
      <c r="AV31" s="967"/>
      <c r="AW31" s="967"/>
      <c r="AX31" s="967"/>
      <c r="AY31" s="967"/>
      <c r="AZ31" s="1038" t="s">
        <v>543</v>
      </c>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938</v>
      </c>
      <c r="R32" s="1040"/>
      <c r="S32" s="1040"/>
      <c r="T32" s="1040"/>
      <c r="U32" s="1040"/>
      <c r="V32" s="1040">
        <v>900</v>
      </c>
      <c r="W32" s="1040"/>
      <c r="X32" s="1040"/>
      <c r="Y32" s="1040"/>
      <c r="Z32" s="1040"/>
      <c r="AA32" s="1040">
        <v>38</v>
      </c>
      <c r="AB32" s="1040"/>
      <c r="AC32" s="1040"/>
      <c r="AD32" s="1040"/>
      <c r="AE32" s="1041"/>
      <c r="AF32" s="1015">
        <v>38</v>
      </c>
      <c r="AG32" s="1016"/>
      <c r="AH32" s="1016"/>
      <c r="AI32" s="1016"/>
      <c r="AJ32" s="1017"/>
      <c r="AK32" s="976">
        <v>414</v>
      </c>
      <c r="AL32" s="967"/>
      <c r="AM32" s="967"/>
      <c r="AN32" s="967"/>
      <c r="AO32" s="967"/>
      <c r="AP32" s="967">
        <v>4800</v>
      </c>
      <c r="AQ32" s="967"/>
      <c r="AR32" s="967"/>
      <c r="AS32" s="967"/>
      <c r="AT32" s="967"/>
      <c r="AU32" s="967">
        <v>4680</v>
      </c>
      <c r="AV32" s="967"/>
      <c r="AW32" s="967"/>
      <c r="AX32" s="967"/>
      <c r="AY32" s="967"/>
      <c r="AZ32" s="1038" t="s">
        <v>542</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696</v>
      </c>
      <c r="AG63" s="955"/>
      <c r="AH63" s="955"/>
      <c r="AI63" s="955"/>
      <c r="AJ63" s="1026"/>
      <c r="AK63" s="1027"/>
      <c r="AL63" s="959"/>
      <c r="AM63" s="959"/>
      <c r="AN63" s="959"/>
      <c r="AO63" s="959"/>
      <c r="AP63" s="955">
        <v>6220</v>
      </c>
      <c r="AQ63" s="955"/>
      <c r="AR63" s="955"/>
      <c r="AS63" s="955"/>
      <c r="AT63" s="955"/>
      <c r="AU63" s="955">
        <v>5248</v>
      </c>
      <c r="AV63" s="955"/>
      <c r="AW63" s="955"/>
      <c r="AX63" s="955"/>
      <c r="AY63" s="955"/>
      <c r="AZ63" s="1021"/>
      <c r="BA63" s="1021"/>
      <c r="BB63" s="1021"/>
      <c r="BC63" s="1021"/>
      <c r="BD63" s="1021"/>
      <c r="BE63" s="956"/>
      <c r="BF63" s="956"/>
      <c r="BG63" s="956"/>
      <c r="BH63" s="956"/>
      <c r="BI63" s="957"/>
      <c r="BJ63" s="1022" t="s">
        <v>319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388</v>
      </c>
      <c r="R66" s="998"/>
      <c r="S66" s="998"/>
      <c r="T66" s="998"/>
      <c r="U66" s="999"/>
      <c r="V66" s="997" t="s">
        <v>389</v>
      </c>
      <c r="W66" s="998"/>
      <c r="X66" s="998"/>
      <c r="Y66" s="998"/>
      <c r="Z66" s="999"/>
      <c r="AA66" s="997" t="s">
        <v>390</v>
      </c>
      <c r="AB66" s="998"/>
      <c r="AC66" s="998"/>
      <c r="AD66" s="998"/>
      <c r="AE66" s="999"/>
      <c r="AF66" s="1003" t="s">
        <v>391</v>
      </c>
      <c r="AG66" s="1004"/>
      <c r="AH66" s="1004"/>
      <c r="AI66" s="1004"/>
      <c r="AJ66" s="1005"/>
      <c r="AK66" s="997" t="s">
        <v>392</v>
      </c>
      <c r="AL66" s="992"/>
      <c r="AM66" s="992"/>
      <c r="AN66" s="992"/>
      <c r="AO66" s="993"/>
      <c r="AP66" s="997" t="s">
        <v>393</v>
      </c>
      <c r="AQ66" s="998"/>
      <c r="AR66" s="998"/>
      <c r="AS66" s="998"/>
      <c r="AT66" s="999"/>
      <c r="AU66" s="997" t="s">
        <v>394</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506</v>
      </c>
      <c r="R68" s="978"/>
      <c r="S68" s="978"/>
      <c r="T68" s="978"/>
      <c r="U68" s="978"/>
      <c r="V68" s="978">
        <v>496</v>
      </c>
      <c r="W68" s="978"/>
      <c r="X68" s="978"/>
      <c r="Y68" s="978"/>
      <c r="Z68" s="978"/>
      <c r="AA68" s="978">
        <v>10</v>
      </c>
      <c r="AB68" s="978"/>
      <c r="AC68" s="978"/>
      <c r="AD68" s="978"/>
      <c r="AE68" s="978"/>
      <c r="AF68" s="978">
        <v>10</v>
      </c>
      <c r="AG68" s="978"/>
      <c r="AH68" s="978"/>
      <c r="AI68" s="978"/>
      <c r="AJ68" s="978"/>
      <c r="AK68" s="978">
        <v>17</v>
      </c>
      <c r="AL68" s="978"/>
      <c r="AM68" s="978"/>
      <c r="AN68" s="978"/>
      <c r="AO68" s="978"/>
      <c r="AP68" s="978">
        <v>68</v>
      </c>
      <c r="AQ68" s="978"/>
      <c r="AR68" s="978"/>
      <c r="AS68" s="978"/>
      <c r="AT68" s="978"/>
      <c r="AU68" s="978">
        <v>68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2149</v>
      </c>
      <c r="R69" s="967"/>
      <c r="S69" s="967"/>
      <c r="T69" s="967"/>
      <c r="U69" s="967"/>
      <c r="V69" s="967">
        <v>2138</v>
      </c>
      <c r="W69" s="967"/>
      <c r="X69" s="967"/>
      <c r="Y69" s="967"/>
      <c r="Z69" s="967"/>
      <c r="AA69" s="967">
        <v>11</v>
      </c>
      <c r="AB69" s="967"/>
      <c r="AC69" s="967"/>
      <c r="AD69" s="967"/>
      <c r="AE69" s="967"/>
      <c r="AF69" s="967">
        <v>12</v>
      </c>
      <c r="AG69" s="967"/>
      <c r="AH69" s="967"/>
      <c r="AI69" s="967"/>
      <c r="AJ69" s="967"/>
      <c r="AK69" s="967">
        <v>48</v>
      </c>
      <c r="AL69" s="967"/>
      <c r="AM69" s="967"/>
      <c r="AN69" s="967"/>
      <c r="AO69" s="967"/>
      <c r="AP69" s="967">
        <v>384</v>
      </c>
      <c r="AQ69" s="967"/>
      <c r="AR69" s="967"/>
      <c r="AS69" s="967"/>
      <c r="AT69" s="967"/>
      <c r="AU69" s="967">
        <v>94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183</v>
      </c>
      <c r="R70" s="967"/>
      <c r="S70" s="967"/>
      <c r="T70" s="967"/>
      <c r="U70" s="967"/>
      <c r="V70" s="967">
        <v>153</v>
      </c>
      <c r="W70" s="967"/>
      <c r="X70" s="967"/>
      <c r="Y70" s="967"/>
      <c r="Z70" s="967"/>
      <c r="AA70" s="967">
        <v>30</v>
      </c>
      <c r="AB70" s="967"/>
      <c r="AC70" s="967"/>
      <c r="AD70" s="967"/>
      <c r="AE70" s="967"/>
      <c r="AF70" s="967">
        <v>30</v>
      </c>
      <c r="AG70" s="967"/>
      <c r="AH70" s="967"/>
      <c r="AI70" s="967"/>
      <c r="AJ70" s="967"/>
      <c r="AK70" s="967">
        <v>35</v>
      </c>
      <c r="AL70" s="967"/>
      <c r="AM70" s="967"/>
      <c r="AN70" s="967"/>
      <c r="AO70" s="967"/>
      <c r="AP70" s="967" t="s">
        <v>542</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8179</v>
      </c>
      <c r="R71" s="967"/>
      <c r="S71" s="967"/>
      <c r="T71" s="967"/>
      <c r="U71" s="967"/>
      <c r="V71" s="967">
        <v>7267</v>
      </c>
      <c r="W71" s="967"/>
      <c r="X71" s="967"/>
      <c r="Y71" s="967"/>
      <c r="Z71" s="967"/>
      <c r="AA71" s="967">
        <v>912</v>
      </c>
      <c r="AB71" s="967"/>
      <c r="AC71" s="967"/>
      <c r="AD71" s="967"/>
      <c r="AE71" s="967"/>
      <c r="AF71" s="967">
        <v>912</v>
      </c>
      <c r="AG71" s="967"/>
      <c r="AH71" s="967"/>
      <c r="AI71" s="967"/>
      <c r="AJ71" s="967"/>
      <c r="AK71" s="967">
        <v>1600</v>
      </c>
      <c r="AL71" s="967"/>
      <c r="AM71" s="967"/>
      <c r="AN71" s="967"/>
      <c r="AO71" s="967"/>
      <c r="AP71" s="967" t="s">
        <v>542</v>
      </c>
      <c r="AQ71" s="967"/>
      <c r="AR71" s="967"/>
      <c r="AS71" s="967"/>
      <c r="AT71" s="967"/>
      <c r="AU71" s="967" t="s">
        <v>543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1345</v>
      </c>
      <c r="R72" s="967"/>
      <c r="S72" s="967"/>
      <c r="T72" s="967"/>
      <c r="U72" s="967"/>
      <c r="V72" s="967">
        <v>1325</v>
      </c>
      <c r="W72" s="967"/>
      <c r="X72" s="967"/>
      <c r="Y72" s="967"/>
      <c r="Z72" s="967"/>
      <c r="AA72" s="967">
        <v>20</v>
      </c>
      <c r="AB72" s="967"/>
      <c r="AC72" s="967"/>
      <c r="AD72" s="967"/>
      <c r="AE72" s="967"/>
      <c r="AF72" s="967">
        <v>20</v>
      </c>
      <c r="AG72" s="967"/>
      <c r="AH72" s="967"/>
      <c r="AI72" s="967"/>
      <c r="AJ72" s="967"/>
      <c r="AK72" s="967" t="s">
        <v>542</v>
      </c>
      <c r="AL72" s="967"/>
      <c r="AM72" s="967"/>
      <c r="AN72" s="967"/>
      <c r="AO72" s="967"/>
      <c r="AP72" s="967" t="s">
        <v>543</v>
      </c>
      <c r="AQ72" s="967"/>
      <c r="AR72" s="967"/>
      <c r="AS72" s="967"/>
      <c r="AT72" s="967"/>
      <c r="AU72" s="967" t="s">
        <v>543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213484</v>
      </c>
      <c r="R73" s="967"/>
      <c r="S73" s="967"/>
      <c r="T73" s="967"/>
      <c r="U73" s="967"/>
      <c r="V73" s="967">
        <v>209062</v>
      </c>
      <c r="W73" s="967"/>
      <c r="X73" s="967"/>
      <c r="Y73" s="967"/>
      <c r="Z73" s="967"/>
      <c r="AA73" s="967">
        <v>4422</v>
      </c>
      <c r="AB73" s="967"/>
      <c r="AC73" s="967"/>
      <c r="AD73" s="967"/>
      <c r="AE73" s="967"/>
      <c r="AF73" s="967">
        <v>4422</v>
      </c>
      <c r="AG73" s="967"/>
      <c r="AH73" s="967"/>
      <c r="AI73" s="967"/>
      <c r="AJ73" s="967"/>
      <c r="AK73" s="967">
        <v>2242</v>
      </c>
      <c r="AL73" s="967"/>
      <c r="AM73" s="967"/>
      <c r="AN73" s="967"/>
      <c r="AO73" s="967"/>
      <c r="AP73" s="967" t="s">
        <v>542</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5406</v>
      </c>
      <c r="AG88" s="955"/>
      <c r="AH88" s="955"/>
      <c r="AI88" s="955"/>
      <c r="AJ88" s="955"/>
      <c r="AK88" s="959"/>
      <c r="AL88" s="959"/>
      <c r="AM88" s="959"/>
      <c r="AN88" s="959"/>
      <c r="AO88" s="959"/>
      <c r="AP88" s="955">
        <v>452</v>
      </c>
      <c r="AQ88" s="955"/>
      <c r="AR88" s="955"/>
      <c r="AS88" s="955"/>
      <c r="AT88" s="955"/>
      <c r="AU88" s="955">
        <v>162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53</v>
      </c>
      <c r="CS102" s="947"/>
      <c r="CT102" s="947"/>
      <c r="CU102" s="947"/>
      <c r="CV102" s="948"/>
      <c r="CW102" s="946">
        <v>2</v>
      </c>
      <c r="CX102" s="947"/>
      <c r="CY102" s="947"/>
      <c r="CZ102" s="947"/>
      <c r="DA102" s="948"/>
      <c r="DB102" s="946" t="s">
        <v>542</v>
      </c>
      <c r="DC102" s="947"/>
      <c r="DD102" s="947"/>
      <c r="DE102" s="947"/>
      <c r="DF102" s="948"/>
      <c r="DG102" s="946">
        <v>216</v>
      </c>
      <c r="DH102" s="947"/>
      <c r="DI102" s="947"/>
      <c r="DJ102" s="947"/>
      <c r="DK102" s="948"/>
      <c r="DL102" s="946" t="s">
        <v>542</v>
      </c>
      <c r="DM102" s="947"/>
      <c r="DN102" s="947"/>
      <c r="DO102" s="947"/>
      <c r="DP102" s="948"/>
      <c r="DQ102" s="946">
        <v>13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285</v>
      </c>
      <c r="AG109" s="888"/>
      <c r="AH109" s="888"/>
      <c r="AI109" s="888"/>
      <c r="AJ109" s="889"/>
      <c r="AK109" s="890" t="s">
        <v>284</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285</v>
      </c>
      <c r="BW109" s="888"/>
      <c r="BX109" s="888"/>
      <c r="BY109" s="888"/>
      <c r="BZ109" s="889"/>
      <c r="CA109" s="890" t="s">
        <v>284</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285</v>
      </c>
      <c r="DM109" s="888"/>
      <c r="DN109" s="888"/>
      <c r="DO109" s="888"/>
      <c r="DP109" s="889"/>
      <c r="DQ109" s="890" t="s">
        <v>284</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2279716</v>
      </c>
      <c r="AB110" s="873"/>
      <c r="AC110" s="873"/>
      <c r="AD110" s="873"/>
      <c r="AE110" s="874"/>
      <c r="AF110" s="875">
        <v>2124849</v>
      </c>
      <c r="AG110" s="873"/>
      <c r="AH110" s="873"/>
      <c r="AI110" s="873"/>
      <c r="AJ110" s="874"/>
      <c r="AK110" s="875">
        <v>1996938</v>
      </c>
      <c r="AL110" s="873"/>
      <c r="AM110" s="873"/>
      <c r="AN110" s="873"/>
      <c r="AO110" s="874"/>
      <c r="AP110" s="876">
        <v>24.9</v>
      </c>
      <c r="AQ110" s="877"/>
      <c r="AR110" s="877"/>
      <c r="AS110" s="877"/>
      <c r="AT110" s="878"/>
      <c r="AU110" s="920" t="s">
        <v>60</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15326817</v>
      </c>
      <c r="BR110" s="800"/>
      <c r="BS110" s="800"/>
      <c r="BT110" s="800"/>
      <c r="BU110" s="800"/>
      <c r="BV110" s="800">
        <v>14642084</v>
      </c>
      <c r="BW110" s="800"/>
      <c r="BX110" s="800"/>
      <c r="BY110" s="800"/>
      <c r="BZ110" s="800"/>
      <c r="CA110" s="800">
        <v>14226983</v>
      </c>
      <c r="CB110" s="800"/>
      <c r="CC110" s="800"/>
      <c r="CD110" s="800"/>
      <c r="CE110" s="800"/>
      <c r="CF110" s="861">
        <v>177.6</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927527</v>
      </c>
      <c r="BR111" s="771"/>
      <c r="BS111" s="771"/>
      <c r="BT111" s="771"/>
      <c r="BU111" s="771"/>
      <c r="BV111" s="771">
        <v>767327</v>
      </c>
      <c r="BW111" s="771"/>
      <c r="BX111" s="771"/>
      <c r="BY111" s="771"/>
      <c r="BZ111" s="771"/>
      <c r="CA111" s="771">
        <v>607143</v>
      </c>
      <c r="CB111" s="771"/>
      <c r="CC111" s="771"/>
      <c r="CD111" s="771"/>
      <c r="CE111" s="771"/>
      <c r="CF111" s="848">
        <v>7.6</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319</v>
      </c>
      <c r="DH111" s="771"/>
      <c r="DI111" s="771"/>
      <c r="DJ111" s="771"/>
      <c r="DK111" s="771"/>
      <c r="DL111" s="771" t="s">
        <v>319</v>
      </c>
      <c r="DM111" s="771"/>
      <c r="DN111" s="771"/>
      <c r="DO111" s="771"/>
      <c r="DP111" s="771"/>
      <c r="DQ111" s="771" t="s">
        <v>319</v>
      </c>
      <c r="DR111" s="771"/>
      <c r="DS111" s="771"/>
      <c r="DT111" s="771"/>
      <c r="DU111" s="771"/>
      <c r="DV111" s="823" t="s">
        <v>319</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319</v>
      </c>
      <c r="AB112" s="784"/>
      <c r="AC112" s="784"/>
      <c r="AD112" s="784"/>
      <c r="AE112" s="785"/>
      <c r="AF112" s="786" t="s">
        <v>319</v>
      </c>
      <c r="AG112" s="784"/>
      <c r="AH112" s="784"/>
      <c r="AI112" s="784"/>
      <c r="AJ112" s="785"/>
      <c r="AK112" s="786" t="s">
        <v>319</v>
      </c>
      <c r="AL112" s="784"/>
      <c r="AM112" s="784"/>
      <c r="AN112" s="784"/>
      <c r="AO112" s="785"/>
      <c r="AP112" s="754" t="s">
        <v>319</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4565062</v>
      </c>
      <c r="BR112" s="771"/>
      <c r="BS112" s="771"/>
      <c r="BT112" s="771"/>
      <c r="BU112" s="771"/>
      <c r="BV112" s="771">
        <v>5080594</v>
      </c>
      <c r="BW112" s="771"/>
      <c r="BX112" s="771"/>
      <c r="BY112" s="771"/>
      <c r="BZ112" s="771"/>
      <c r="CA112" s="771">
        <v>5248297</v>
      </c>
      <c r="CB112" s="771"/>
      <c r="CC112" s="771"/>
      <c r="CD112" s="771"/>
      <c r="CE112" s="771"/>
      <c r="CF112" s="848">
        <v>65.5</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319</v>
      </c>
      <c r="DH112" s="771"/>
      <c r="DI112" s="771"/>
      <c r="DJ112" s="771"/>
      <c r="DK112" s="771"/>
      <c r="DL112" s="771" t="s">
        <v>319</v>
      </c>
      <c r="DM112" s="771"/>
      <c r="DN112" s="771"/>
      <c r="DO112" s="771"/>
      <c r="DP112" s="771"/>
      <c r="DQ112" s="771" t="s">
        <v>319</v>
      </c>
      <c r="DR112" s="771"/>
      <c r="DS112" s="771"/>
      <c r="DT112" s="771"/>
      <c r="DU112" s="771"/>
      <c r="DV112" s="823" t="s">
        <v>319</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447471</v>
      </c>
      <c r="AB113" s="909"/>
      <c r="AC113" s="909"/>
      <c r="AD113" s="909"/>
      <c r="AE113" s="910"/>
      <c r="AF113" s="911">
        <v>443298</v>
      </c>
      <c r="AG113" s="909"/>
      <c r="AH113" s="909"/>
      <c r="AI113" s="909"/>
      <c r="AJ113" s="910"/>
      <c r="AK113" s="911">
        <v>438300</v>
      </c>
      <c r="AL113" s="909"/>
      <c r="AM113" s="909"/>
      <c r="AN113" s="909"/>
      <c r="AO113" s="910"/>
      <c r="AP113" s="912">
        <v>5.5</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100640</v>
      </c>
      <c r="BR113" s="771"/>
      <c r="BS113" s="771"/>
      <c r="BT113" s="771"/>
      <c r="BU113" s="771"/>
      <c r="BV113" s="771">
        <v>111669</v>
      </c>
      <c r="BW113" s="771"/>
      <c r="BX113" s="771"/>
      <c r="BY113" s="771"/>
      <c r="BZ113" s="771"/>
      <c r="CA113" s="771">
        <v>161811</v>
      </c>
      <c r="CB113" s="771"/>
      <c r="CC113" s="771"/>
      <c r="CD113" s="771"/>
      <c r="CE113" s="771"/>
      <c r="CF113" s="848">
        <v>2</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790392</v>
      </c>
      <c r="DH113" s="784"/>
      <c r="DI113" s="784"/>
      <c r="DJ113" s="784"/>
      <c r="DK113" s="785"/>
      <c r="DL113" s="786">
        <v>661699</v>
      </c>
      <c r="DM113" s="784"/>
      <c r="DN113" s="784"/>
      <c r="DO113" s="784"/>
      <c r="DP113" s="785"/>
      <c r="DQ113" s="786">
        <v>533039</v>
      </c>
      <c r="DR113" s="784"/>
      <c r="DS113" s="784"/>
      <c r="DT113" s="784"/>
      <c r="DU113" s="785"/>
      <c r="DV113" s="754">
        <v>6.7</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11836</v>
      </c>
      <c r="AB114" s="784"/>
      <c r="AC114" s="784"/>
      <c r="AD114" s="784"/>
      <c r="AE114" s="785"/>
      <c r="AF114" s="786">
        <v>11836</v>
      </c>
      <c r="AG114" s="784"/>
      <c r="AH114" s="784"/>
      <c r="AI114" s="784"/>
      <c r="AJ114" s="785"/>
      <c r="AK114" s="786">
        <v>11836</v>
      </c>
      <c r="AL114" s="784"/>
      <c r="AM114" s="784"/>
      <c r="AN114" s="784"/>
      <c r="AO114" s="785"/>
      <c r="AP114" s="754">
        <v>0.1</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4432105</v>
      </c>
      <c r="BR114" s="771"/>
      <c r="BS114" s="771"/>
      <c r="BT114" s="771"/>
      <c r="BU114" s="771"/>
      <c r="BV114" s="771">
        <v>5083574</v>
      </c>
      <c r="BW114" s="771"/>
      <c r="BX114" s="771"/>
      <c r="BY114" s="771"/>
      <c r="BZ114" s="771"/>
      <c r="CA114" s="771">
        <v>4167122</v>
      </c>
      <c r="CB114" s="771"/>
      <c r="CC114" s="771"/>
      <c r="CD114" s="771"/>
      <c r="CE114" s="771"/>
      <c r="CF114" s="848">
        <v>52</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319</v>
      </c>
      <c r="DH114" s="784"/>
      <c r="DI114" s="784"/>
      <c r="DJ114" s="784"/>
      <c r="DK114" s="785"/>
      <c r="DL114" s="786" t="s">
        <v>319</v>
      </c>
      <c r="DM114" s="784"/>
      <c r="DN114" s="784"/>
      <c r="DO114" s="784"/>
      <c r="DP114" s="785"/>
      <c r="DQ114" s="786" t="s">
        <v>319</v>
      </c>
      <c r="DR114" s="784"/>
      <c r="DS114" s="784"/>
      <c r="DT114" s="784"/>
      <c r="DU114" s="785"/>
      <c r="DV114" s="754" t="s">
        <v>319</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160187</v>
      </c>
      <c r="AB115" s="909"/>
      <c r="AC115" s="909"/>
      <c r="AD115" s="909"/>
      <c r="AE115" s="910"/>
      <c r="AF115" s="911">
        <v>160199</v>
      </c>
      <c r="AG115" s="909"/>
      <c r="AH115" s="909"/>
      <c r="AI115" s="909"/>
      <c r="AJ115" s="910"/>
      <c r="AK115" s="911">
        <v>160205</v>
      </c>
      <c r="AL115" s="909"/>
      <c r="AM115" s="909"/>
      <c r="AN115" s="909"/>
      <c r="AO115" s="910"/>
      <c r="AP115" s="912">
        <v>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206199</v>
      </c>
      <c r="BR115" s="771"/>
      <c r="BS115" s="771"/>
      <c r="BT115" s="771"/>
      <c r="BU115" s="771"/>
      <c r="BV115" s="771">
        <v>26083</v>
      </c>
      <c r="BW115" s="771"/>
      <c r="BX115" s="771"/>
      <c r="BY115" s="771"/>
      <c r="BZ115" s="771"/>
      <c r="CA115" s="771">
        <v>23286</v>
      </c>
      <c r="CB115" s="771"/>
      <c r="CC115" s="771"/>
      <c r="CD115" s="771"/>
      <c r="CE115" s="771"/>
      <c r="CF115" s="848">
        <v>0.3</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319</v>
      </c>
      <c r="DH115" s="784"/>
      <c r="DI115" s="784"/>
      <c r="DJ115" s="784"/>
      <c r="DK115" s="785"/>
      <c r="DL115" s="786" t="s">
        <v>319</v>
      </c>
      <c r="DM115" s="784"/>
      <c r="DN115" s="784"/>
      <c r="DO115" s="784"/>
      <c r="DP115" s="785"/>
      <c r="DQ115" s="786" t="s">
        <v>319</v>
      </c>
      <c r="DR115" s="784"/>
      <c r="DS115" s="784"/>
      <c r="DT115" s="784"/>
      <c r="DU115" s="785"/>
      <c r="DV115" s="754" t="s">
        <v>319</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319</v>
      </c>
      <c r="AB116" s="784"/>
      <c r="AC116" s="784"/>
      <c r="AD116" s="784"/>
      <c r="AE116" s="785"/>
      <c r="AF116" s="786" t="s">
        <v>319</v>
      </c>
      <c r="AG116" s="784"/>
      <c r="AH116" s="784"/>
      <c r="AI116" s="784"/>
      <c r="AJ116" s="785"/>
      <c r="AK116" s="786" t="s">
        <v>319</v>
      </c>
      <c r="AL116" s="784"/>
      <c r="AM116" s="784"/>
      <c r="AN116" s="784"/>
      <c r="AO116" s="785"/>
      <c r="AP116" s="754" t="s">
        <v>319</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319</v>
      </c>
      <c r="BR116" s="771"/>
      <c r="BS116" s="771"/>
      <c r="BT116" s="771"/>
      <c r="BU116" s="771"/>
      <c r="BV116" s="771" t="s">
        <v>319</v>
      </c>
      <c r="BW116" s="771"/>
      <c r="BX116" s="771"/>
      <c r="BY116" s="771"/>
      <c r="BZ116" s="771"/>
      <c r="CA116" s="771" t="s">
        <v>319</v>
      </c>
      <c r="CB116" s="771"/>
      <c r="CC116" s="771"/>
      <c r="CD116" s="771"/>
      <c r="CE116" s="771"/>
      <c r="CF116" s="848" t="s">
        <v>319</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319</v>
      </c>
      <c r="DH116" s="784"/>
      <c r="DI116" s="784"/>
      <c r="DJ116" s="784"/>
      <c r="DK116" s="785"/>
      <c r="DL116" s="786" t="s">
        <v>319</v>
      </c>
      <c r="DM116" s="784"/>
      <c r="DN116" s="784"/>
      <c r="DO116" s="784"/>
      <c r="DP116" s="785"/>
      <c r="DQ116" s="786" t="s">
        <v>319</v>
      </c>
      <c r="DR116" s="784"/>
      <c r="DS116" s="784"/>
      <c r="DT116" s="784"/>
      <c r="DU116" s="785"/>
      <c r="DV116" s="754" t="s">
        <v>319</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2899210</v>
      </c>
      <c r="AB117" s="895"/>
      <c r="AC117" s="895"/>
      <c r="AD117" s="895"/>
      <c r="AE117" s="896"/>
      <c r="AF117" s="898">
        <v>2740182</v>
      </c>
      <c r="AG117" s="895"/>
      <c r="AH117" s="895"/>
      <c r="AI117" s="895"/>
      <c r="AJ117" s="896"/>
      <c r="AK117" s="898">
        <v>2607279</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285</v>
      </c>
      <c r="AG118" s="888"/>
      <c r="AH118" s="888"/>
      <c r="AI118" s="888"/>
      <c r="AJ118" s="889"/>
      <c r="AK118" s="890" t="s">
        <v>284</v>
      </c>
      <c r="AL118" s="888"/>
      <c r="AM118" s="888"/>
      <c r="AN118" s="888"/>
      <c r="AO118" s="889"/>
      <c r="AP118" s="891" t="s">
        <v>405</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25558350</v>
      </c>
      <c r="BR118" s="858"/>
      <c r="BS118" s="858"/>
      <c r="BT118" s="858"/>
      <c r="BU118" s="858"/>
      <c r="BV118" s="858">
        <v>25711331</v>
      </c>
      <c r="BW118" s="858"/>
      <c r="BX118" s="858"/>
      <c r="BY118" s="858"/>
      <c r="BZ118" s="858"/>
      <c r="CA118" s="858">
        <v>24434642</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5329455</v>
      </c>
      <c r="BR119" s="800"/>
      <c r="BS119" s="800"/>
      <c r="BT119" s="800"/>
      <c r="BU119" s="800"/>
      <c r="BV119" s="800">
        <v>6080778</v>
      </c>
      <c r="BW119" s="800"/>
      <c r="BX119" s="800"/>
      <c r="BY119" s="800"/>
      <c r="BZ119" s="800"/>
      <c r="CA119" s="800">
        <v>6029626</v>
      </c>
      <c r="CB119" s="800"/>
      <c r="CC119" s="800"/>
      <c r="CD119" s="800"/>
      <c r="CE119" s="800"/>
      <c r="CF119" s="861">
        <v>75.3</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137135</v>
      </c>
      <c r="DH119" s="717"/>
      <c r="DI119" s="717"/>
      <c r="DJ119" s="717"/>
      <c r="DK119" s="718"/>
      <c r="DL119" s="719">
        <v>105628</v>
      </c>
      <c r="DM119" s="717"/>
      <c r="DN119" s="717"/>
      <c r="DO119" s="717"/>
      <c r="DP119" s="718"/>
      <c r="DQ119" s="719">
        <v>74104</v>
      </c>
      <c r="DR119" s="717"/>
      <c r="DS119" s="717"/>
      <c r="DT119" s="717"/>
      <c r="DU119" s="718"/>
      <c r="DV119" s="807">
        <v>0.9</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916372</v>
      </c>
      <c r="BR120" s="771"/>
      <c r="BS120" s="771"/>
      <c r="BT120" s="771"/>
      <c r="BU120" s="771"/>
      <c r="BV120" s="771">
        <v>922871</v>
      </c>
      <c r="BW120" s="771"/>
      <c r="BX120" s="771"/>
      <c r="BY120" s="771"/>
      <c r="BZ120" s="771"/>
      <c r="CA120" s="771">
        <v>933769</v>
      </c>
      <c r="CB120" s="771"/>
      <c r="CC120" s="771"/>
      <c r="CD120" s="771"/>
      <c r="CE120" s="771"/>
      <c r="CF120" s="848">
        <v>11.7</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4021288</v>
      </c>
      <c r="DH120" s="800"/>
      <c r="DI120" s="800"/>
      <c r="DJ120" s="800"/>
      <c r="DK120" s="800"/>
      <c r="DL120" s="800">
        <v>4469071</v>
      </c>
      <c r="DM120" s="800"/>
      <c r="DN120" s="800"/>
      <c r="DO120" s="800"/>
      <c r="DP120" s="800"/>
      <c r="DQ120" s="800">
        <v>4680327</v>
      </c>
      <c r="DR120" s="800"/>
      <c r="DS120" s="800"/>
      <c r="DT120" s="800"/>
      <c r="DU120" s="800"/>
      <c r="DV120" s="801">
        <v>58.4</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128681</v>
      </c>
      <c r="AB121" s="784"/>
      <c r="AC121" s="784"/>
      <c r="AD121" s="784"/>
      <c r="AE121" s="785"/>
      <c r="AF121" s="786">
        <v>128693</v>
      </c>
      <c r="AG121" s="784"/>
      <c r="AH121" s="784"/>
      <c r="AI121" s="784"/>
      <c r="AJ121" s="785"/>
      <c r="AK121" s="786">
        <v>128699</v>
      </c>
      <c r="AL121" s="784"/>
      <c r="AM121" s="784"/>
      <c r="AN121" s="784"/>
      <c r="AO121" s="785"/>
      <c r="AP121" s="754">
        <v>1.6</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15633653</v>
      </c>
      <c r="BR121" s="858"/>
      <c r="BS121" s="858"/>
      <c r="BT121" s="858"/>
      <c r="BU121" s="858"/>
      <c r="BV121" s="858">
        <v>15464973</v>
      </c>
      <c r="BW121" s="858"/>
      <c r="BX121" s="858"/>
      <c r="BY121" s="858"/>
      <c r="BZ121" s="858"/>
      <c r="CA121" s="858">
        <v>15277724</v>
      </c>
      <c r="CB121" s="858"/>
      <c r="CC121" s="858"/>
      <c r="CD121" s="858"/>
      <c r="CE121" s="858"/>
      <c r="CF121" s="859">
        <v>190.7</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v>543774</v>
      </c>
      <c r="DH121" s="771"/>
      <c r="DI121" s="771"/>
      <c r="DJ121" s="771"/>
      <c r="DK121" s="771"/>
      <c r="DL121" s="771">
        <v>611523</v>
      </c>
      <c r="DM121" s="771"/>
      <c r="DN121" s="771"/>
      <c r="DO121" s="771"/>
      <c r="DP121" s="771"/>
      <c r="DQ121" s="771">
        <v>567970</v>
      </c>
      <c r="DR121" s="771"/>
      <c r="DS121" s="771"/>
      <c r="DT121" s="771"/>
      <c r="DU121" s="771"/>
      <c r="DV121" s="823">
        <v>7.1</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444</v>
      </c>
      <c r="BP122" s="838"/>
      <c r="BQ122" s="839">
        <v>21879480</v>
      </c>
      <c r="BR122" s="840"/>
      <c r="BS122" s="840"/>
      <c r="BT122" s="840"/>
      <c r="BU122" s="840"/>
      <c r="BV122" s="840">
        <v>22468622</v>
      </c>
      <c r="BW122" s="840"/>
      <c r="BX122" s="840"/>
      <c r="BY122" s="840"/>
      <c r="BZ122" s="840"/>
      <c r="CA122" s="840">
        <v>22241119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44.6</v>
      </c>
      <c r="BR123" s="832"/>
      <c r="BS123" s="832"/>
      <c r="BT123" s="832"/>
      <c r="BU123" s="832"/>
      <c r="BV123" s="832">
        <v>39.4</v>
      </c>
      <c r="BW123" s="832"/>
      <c r="BX123" s="832"/>
      <c r="BY123" s="832"/>
      <c r="BZ123" s="832"/>
      <c r="CA123" s="832">
        <v>27.3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446</v>
      </c>
      <c r="DH124" s="717"/>
      <c r="DI124" s="717"/>
      <c r="DJ124" s="717"/>
      <c r="DK124" s="718"/>
      <c r="DL124" s="719" t="s">
        <v>446</v>
      </c>
      <c r="DM124" s="717"/>
      <c r="DN124" s="717"/>
      <c r="DO124" s="717"/>
      <c r="DP124" s="718"/>
      <c r="DQ124" s="719" t="s">
        <v>446</v>
      </c>
      <c r="DR124" s="717"/>
      <c r="DS124" s="717"/>
      <c r="DT124" s="717"/>
      <c r="DU124" s="718"/>
      <c r="DV124" s="807" t="s">
        <v>446</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446</v>
      </c>
      <c r="AB125" s="784"/>
      <c r="AC125" s="784"/>
      <c r="AD125" s="784"/>
      <c r="AE125" s="785"/>
      <c r="AF125" s="786" t="s">
        <v>446</v>
      </c>
      <c r="AG125" s="784"/>
      <c r="AH125" s="784"/>
      <c r="AI125" s="784"/>
      <c r="AJ125" s="785"/>
      <c r="AK125" s="786" t="s">
        <v>446</v>
      </c>
      <c r="AL125" s="784"/>
      <c r="AM125" s="784"/>
      <c r="AN125" s="784"/>
      <c r="AO125" s="785"/>
      <c r="AP125" s="754" t="s">
        <v>446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446</v>
      </c>
      <c r="AB126" s="784"/>
      <c r="AC126" s="784"/>
      <c r="AD126" s="784"/>
      <c r="AE126" s="785"/>
      <c r="AF126" s="786" t="s">
        <v>446</v>
      </c>
      <c r="AG126" s="784"/>
      <c r="AH126" s="784"/>
      <c r="AI126" s="784"/>
      <c r="AJ126" s="785"/>
      <c r="AK126" s="786" t="s">
        <v>446</v>
      </c>
      <c r="AL126" s="784"/>
      <c r="AM126" s="784"/>
      <c r="AN126" s="784"/>
      <c r="AO126" s="785"/>
      <c r="AP126" s="754" t="s">
        <v>446</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v>202229</v>
      </c>
      <c r="DH126" s="771"/>
      <c r="DI126" s="771"/>
      <c r="DJ126" s="771"/>
      <c r="DK126" s="771"/>
      <c r="DL126" s="771">
        <v>17188</v>
      </c>
      <c r="DM126" s="771"/>
      <c r="DN126" s="771"/>
      <c r="DO126" s="771"/>
      <c r="DP126" s="771"/>
      <c r="DQ126" s="771">
        <v>13177</v>
      </c>
      <c r="DR126" s="771"/>
      <c r="DS126" s="771"/>
      <c r="DT126" s="771"/>
      <c r="DU126" s="771"/>
      <c r="DV126" s="823">
        <v>0.2</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31506</v>
      </c>
      <c r="AB127" s="784"/>
      <c r="AC127" s="784"/>
      <c r="AD127" s="784"/>
      <c r="AE127" s="785"/>
      <c r="AF127" s="786">
        <v>31506</v>
      </c>
      <c r="AG127" s="784"/>
      <c r="AH127" s="784"/>
      <c r="AI127" s="784"/>
      <c r="AJ127" s="785"/>
      <c r="AK127" s="786">
        <v>31506</v>
      </c>
      <c r="AL127" s="784"/>
      <c r="AM127" s="784"/>
      <c r="AN127" s="784"/>
      <c r="AO127" s="785"/>
      <c r="AP127" s="754">
        <v>0.4</v>
      </c>
      <c r="AQ127" s="755"/>
      <c r="AR127" s="755"/>
      <c r="AS127" s="755"/>
      <c r="AT127" s="756"/>
      <c r="AU127" s="233"/>
      <c r="AV127" s="233"/>
      <c r="AW127" s="233"/>
      <c r="AX127" s="757" t="s">
        <v>456</v>
      </c>
      <c r="AY127" s="758"/>
      <c r="AZ127" s="758"/>
      <c r="BA127" s="758"/>
      <c r="BB127" s="758"/>
      <c r="BC127" s="758"/>
      <c r="BD127" s="758"/>
      <c r="BE127" s="759"/>
      <c r="BF127" s="760" t="s">
        <v>446</v>
      </c>
      <c r="BG127" s="761"/>
      <c r="BH127" s="761"/>
      <c r="BI127" s="761"/>
      <c r="BJ127" s="761"/>
      <c r="BK127" s="761"/>
      <c r="BL127" s="762"/>
      <c r="BM127" s="760">
        <v>13.39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3970</v>
      </c>
      <c r="DH127" s="820"/>
      <c r="DI127" s="820"/>
      <c r="DJ127" s="820"/>
      <c r="DK127" s="820"/>
      <c r="DL127" s="820">
        <v>8895</v>
      </c>
      <c r="DM127" s="820"/>
      <c r="DN127" s="820"/>
      <c r="DO127" s="820"/>
      <c r="DP127" s="820"/>
      <c r="DQ127" s="820">
        <v>10109</v>
      </c>
      <c r="DR127" s="820"/>
      <c r="DS127" s="820"/>
      <c r="DT127" s="820"/>
      <c r="DU127" s="820"/>
      <c r="DV127" s="821">
        <v>0.1</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101435</v>
      </c>
      <c r="AB128" s="724"/>
      <c r="AC128" s="724"/>
      <c r="AD128" s="724"/>
      <c r="AE128" s="725"/>
      <c r="AF128" s="726">
        <v>101527</v>
      </c>
      <c r="AG128" s="724"/>
      <c r="AH128" s="724"/>
      <c r="AI128" s="724"/>
      <c r="AJ128" s="725"/>
      <c r="AK128" s="726">
        <v>110424</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18.39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9845452</v>
      </c>
      <c r="AB129" s="784"/>
      <c r="AC129" s="784"/>
      <c r="AD129" s="784"/>
      <c r="AE129" s="785"/>
      <c r="AF129" s="786">
        <v>9829760</v>
      </c>
      <c r="AG129" s="784"/>
      <c r="AH129" s="784"/>
      <c r="AI129" s="784"/>
      <c r="AJ129" s="785"/>
      <c r="AK129" s="786">
        <v>9648841</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12.5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1605489</v>
      </c>
      <c r="AB130" s="784"/>
      <c r="AC130" s="784"/>
      <c r="AD130" s="784"/>
      <c r="AE130" s="785"/>
      <c r="AF130" s="786">
        <v>1617428</v>
      </c>
      <c r="AG130" s="784"/>
      <c r="AH130" s="784"/>
      <c r="AI130" s="784"/>
      <c r="AJ130" s="785"/>
      <c r="AK130" s="786">
        <v>1638113</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27.3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8239963</v>
      </c>
      <c r="AB131" s="717"/>
      <c r="AC131" s="717"/>
      <c r="AD131" s="717"/>
      <c r="AE131" s="718"/>
      <c r="AF131" s="719">
        <v>8212332</v>
      </c>
      <c r="AG131" s="717"/>
      <c r="AH131" s="717"/>
      <c r="AI131" s="717"/>
      <c r="AJ131" s="718"/>
      <c r="AK131" s="719">
        <v>8010728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14.46955526</v>
      </c>
      <c r="AB132" s="740"/>
      <c r="AC132" s="740"/>
      <c r="AD132" s="740"/>
      <c r="AE132" s="741"/>
      <c r="AF132" s="742">
        <v>12.43528635</v>
      </c>
      <c r="AG132" s="740"/>
      <c r="AH132" s="740"/>
      <c r="AI132" s="740"/>
      <c r="AJ132" s="741"/>
      <c r="AK132" s="742">
        <v>10.719899610000001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14.4</v>
      </c>
      <c r="AB133" s="749"/>
      <c r="AC133" s="749"/>
      <c r="AD133" s="749"/>
      <c r="AE133" s="750"/>
      <c r="AF133" s="748">
        <v>14</v>
      </c>
      <c r="AG133" s="749"/>
      <c r="AH133" s="749"/>
      <c r="AI133" s="749"/>
      <c r="AJ133" s="750"/>
      <c r="AK133" s="748">
        <v>12.5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2226922</v>
      </c>
      <c r="L9" s="264">
        <v>107716</v>
      </c>
      <c r="M9" s="265">
        <v>59313</v>
      </c>
      <c r="N9" s="266">
        <v>81.599999999999994</v>
      </c>
    </row>
    <row r="10" spans="1:16">
      <c r="A10" s="248"/>
      <c r="B10" s="244"/>
      <c r="C10" s="244"/>
      <c r="D10" s="244"/>
      <c r="E10" s="244"/>
      <c r="F10" s="244"/>
      <c r="G10" s="1133" t="s">
        <v>478</v>
      </c>
      <c r="H10" s="1134"/>
      <c r="I10" s="1134"/>
      <c r="J10" s="1135"/>
      <c r="K10" s="267">
        <v>110896</v>
      </c>
      <c r="L10" s="268">
        <v>5364</v>
      </c>
      <c r="M10" s="269">
        <v>5376</v>
      </c>
      <c r="N10" s="270">
        <v>-0.2</v>
      </c>
    </row>
    <row r="11" spans="1:16" ht="13.5" customHeight="1">
      <c r="A11" s="248"/>
      <c r="B11" s="244"/>
      <c r="C11" s="244"/>
      <c r="D11" s="244"/>
      <c r="E11" s="244"/>
      <c r="F11" s="244"/>
      <c r="G11" s="1133" t="s">
        <v>479</v>
      </c>
      <c r="H11" s="1134"/>
      <c r="I11" s="1134"/>
      <c r="J11" s="1135"/>
      <c r="K11" s="267">
        <v>746942</v>
      </c>
      <c r="L11" s="268">
        <v>36130</v>
      </c>
      <c r="M11" s="269">
        <v>7786</v>
      </c>
      <c r="N11" s="270">
        <v>364</v>
      </c>
    </row>
    <row r="12" spans="1:16" ht="13.5" customHeight="1">
      <c r="A12" s="248"/>
      <c r="B12" s="244"/>
      <c r="C12" s="244"/>
      <c r="D12" s="244"/>
      <c r="E12" s="244"/>
      <c r="F12" s="244"/>
      <c r="G12" s="1133" t="s">
        <v>480</v>
      </c>
      <c r="H12" s="1134"/>
      <c r="I12" s="1134"/>
      <c r="J12" s="1135"/>
      <c r="K12" s="267">
        <v>3192</v>
      </c>
      <c r="L12" s="268">
        <v>154</v>
      </c>
      <c r="M12" s="269">
        <v>131</v>
      </c>
      <c r="N12" s="270">
        <v>17.600000000000001</v>
      </c>
    </row>
    <row r="13" spans="1:16" ht="13.5" customHeight="1">
      <c r="A13" s="248"/>
      <c r="B13" s="244"/>
      <c r="C13" s="244"/>
      <c r="D13" s="244"/>
      <c r="E13" s="244"/>
      <c r="F13" s="244"/>
      <c r="G13" s="1133" t="s">
        <v>481</v>
      </c>
      <c r="H13" s="1134"/>
      <c r="I13" s="1134"/>
      <c r="J13" s="1135"/>
      <c r="K13" s="267" t="s">
        <v>482</v>
      </c>
      <c r="L13" s="268" t="s">
        <v>482</v>
      </c>
      <c r="M13" s="269">
        <v>5</v>
      </c>
      <c r="N13" s="270" t="s">
        <v>482</v>
      </c>
    </row>
    <row r="14" spans="1:16" ht="13.5" customHeight="1">
      <c r="A14" s="248"/>
      <c r="B14" s="244"/>
      <c r="C14" s="244"/>
      <c r="D14" s="244"/>
      <c r="E14" s="244"/>
      <c r="F14" s="244"/>
      <c r="G14" s="1133" t="s">
        <v>483</v>
      </c>
      <c r="H14" s="1134"/>
      <c r="I14" s="1134"/>
      <c r="J14" s="1135"/>
      <c r="K14" s="267">
        <v>113795</v>
      </c>
      <c r="L14" s="268">
        <v>5504</v>
      </c>
      <c r="M14" s="269">
        <v>2777</v>
      </c>
      <c r="N14" s="270">
        <v>98.2</v>
      </c>
    </row>
    <row r="15" spans="1:16" ht="13.5" customHeight="1">
      <c r="A15" s="248"/>
      <c r="B15" s="244"/>
      <c r="C15" s="244"/>
      <c r="D15" s="244"/>
      <c r="E15" s="244"/>
      <c r="F15" s="244"/>
      <c r="G15" s="1133" t="s">
        <v>484</v>
      </c>
      <c r="H15" s="1134"/>
      <c r="I15" s="1134"/>
      <c r="J15" s="1135"/>
      <c r="K15" s="267">
        <v>64577</v>
      </c>
      <c r="L15" s="268">
        <v>3124</v>
      </c>
      <c r="M15" s="269">
        <v>1317</v>
      </c>
      <c r="N15" s="270">
        <v>137.19999999999999</v>
      </c>
    </row>
    <row r="16" spans="1:16">
      <c r="A16" s="248"/>
      <c r="B16" s="244"/>
      <c r="C16" s="244"/>
      <c r="D16" s="244"/>
      <c r="E16" s="244"/>
      <c r="F16" s="244"/>
      <c r="G16" s="1136" t="s">
        <v>485</v>
      </c>
      <c r="H16" s="1137"/>
      <c r="I16" s="1137"/>
      <c r="J16" s="1138"/>
      <c r="K16" s="268">
        <v>-209918</v>
      </c>
      <c r="L16" s="268">
        <v>-10154</v>
      </c>
      <c r="M16" s="269">
        <v>-6006</v>
      </c>
      <c r="N16" s="270">
        <v>69.099999999999994</v>
      </c>
    </row>
    <row r="17" spans="1:16">
      <c r="A17" s="248"/>
      <c r="B17" s="244"/>
      <c r="C17" s="244"/>
      <c r="D17" s="244"/>
      <c r="E17" s="244"/>
      <c r="F17" s="244"/>
      <c r="G17" s="1136" t="s">
        <v>169</v>
      </c>
      <c r="H17" s="1137"/>
      <c r="I17" s="1137"/>
      <c r="J17" s="1138"/>
      <c r="K17" s="268">
        <v>3056406</v>
      </c>
      <c r="L17" s="268">
        <v>147838</v>
      </c>
      <c r="M17" s="269">
        <v>70700</v>
      </c>
      <c r="N17" s="270">
        <v>109.1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10.88</v>
      </c>
      <c r="L21" s="281">
        <v>6.73</v>
      </c>
      <c r="M21" s="282">
        <v>4.1500000000000004</v>
      </c>
      <c r="N21" s="249"/>
      <c r="O21" s="283"/>
      <c r="P21" s="279"/>
    </row>
    <row r="22" spans="1:16" s="284" customFormat="1">
      <c r="A22" s="279"/>
      <c r="B22" s="249"/>
      <c r="C22" s="249"/>
      <c r="D22" s="249"/>
      <c r="E22" s="249"/>
      <c r="F22" s="249"/>
      <c r="G22" s="1130" t="s">
        <v>491</v>
      </c>
      <c r="H22" s="1131"/>
      <c r="I22" s="1131"/>
      <c r="J22" s="1132"/>
      <c r="K22" s="285">
        <v>98.7</v>
      </c>
      <c r="L22" s="286">
        <v>96.8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1996938</v>
      </c>
      <c r="L32" s="294">
        <v>96592</v>
      </c>
      <c r="M32" s="295">
        <v>33640</v>
      </c>
      <c r="N32" s="296">
        <v>187.1</v>
      </c>
    </row>
    <row r="33" spans="1:16" ht="13.5" customHeight="1">
      <c r="A33" s="248"/>
      <c r="B33" s="244"/>
      <c r="C33" s="244"/>
      <c r="D33" s="244"/>
      <c r="E33" s="244"/>
      <c r="F33" s="244"/>
      <c r="G33" s="1121" t="s">
        <v>495</v>
      </c>
      <c r="H33" s="1122"/>
      <c r="I33" s="1122"/>
      <c r="J33" s="1123"/>
      <c r="K33" s="294" t="s">
        <v>482</v>
      </c>
      <c r="L33" s="294" t="s">
        <v>482</v>
      </c>
      <c r="M33" s="295" t="s">
        <v>482</v>
      </c>
      <c r="N33" s="296" t="s">
        <v>482</v>
      </c>
    </row>
    <row r="34" spans="1:16" ht="27" customHeight="1">
      <c r="A34" s="248"/>
      <c r="B34" s="244"/>
      <c r="C34" s="244"/>
      <c r="D34" s="244"/>
      <c r="E34" s="244"/>
      <c r="F34" s="244"/>
      <c r="G34" s="1121" t="s">
        <v>496</v>
      </c>
      <c r="H34" s="1122"/>
      <c r="I34" s="1122"/>
      <c r="J34" s="1123"/>
      <c r="K34" s="294" t="s">
        <v>482</v>
      </c>
      <c r="L34" s="294" t="s">
        <v>482</v>
      </c>
      <c r="M34" s="295">
        <v>3</v>
      </c>
      <c r="N34" s="296" t="s">
        <v>482</v>
      </c>
    </row>
    <row r="35" spans="1:16" ht="27" customHeight="1">
      <c r="A35" s="248"/>
      <c r="B35" s="244"/>
      <c r="C35" s="244"/>
      <c r="D35" s="244"/>
      <c r="E35" s="244"/>
      <c r="F35" s="244"/>
      <c r="G35" s="1121" t="s">
        <v>497</v>
      </c>
      <c r="H35" s="1122"/>
      <c r="I35" s="1122"/>
      <c r="J35" s="1123"/>
      <c r="K35" s="294">
        <v>438300</v>
      </c>
      <c r="L35" s="294">
        <v>21201</v>
      </c>
      <c r="M35" s="295">
        <v>10374</v>
      </c>
      <c r="N35" s="296">
        <v>104.4</v>
      </c>
    </row>
    <row r="36" spans="1:16" ht="27" customHeight="1">
      <c r="A36" s="248"/>
      <c r="B36" s="244"/>
      <c r="C36" s="244"/>
      <c r="D36" s="244"/>
      <c r="E36" s="244"/>
      <c r="F36" s="244"/>
      <c r="G36" s="1121" t="s">
        <v>498</v>
      </c>
      <c r="H36" s="1122"/>
      <c r="I36" s="1122"/>
      <c r="J36" s="1123"/>
      <c r="K36" s="294">
        <v>11836</v>
      </c>
      <c r="L36" s="294">
        <v>573</v>
      </c>
      <c r="M36" s="295">
        <v>2665</v>
      </c>
      <c r="N36" s="296">
        <v>-78.5</v>
      </c>
    </row>
    <row r="37" spans="1:16" ht="13.5" customHeight="1">
      <c r="A37" s="248"/>
      <c r="B37" s="244"/>
      <c r="C37" s="244"/>
      <c r="D37" s="244"/>
      <c r="E37" s="244"/>
      <c r="F37" s="244"/>
      <c r="G37" s="1121" t="s">
        <v>499</v>
      </c>
      <c r="H37" s="1122"/>
      <c r="I37" s="1122"/>
      <c r="J37" s="1123"/>
      <c r="K37" s="294">
        <v>160205</v>
      </c>
      <c r="L37" s="294">
        <v>7749</v>
      </c>
      <c r="M37" s="295">
        <v>1343</v>
      </c>
      <c r="N37" s="296">
        <v>477</v>
      </c>
    </row>
    <row r="38" spans="1:16" ht="27" customHeight="1">
      <c r="A38" s="248"/>
      <c r="B38" s="244"/>
      <c r="C38" s="244"/>
      <c r="D38" s="244"/>
      <c r="E38" s="244"/>
      <c r="F38" s="244"/>
      <c r="G38" s="1124" t="s">
        <v>500</v>
      </c>
      <c r="H38" s="1125"/>
      <c r="I38" s="1125"/>
      <c r="J38" s="1126"/>
      <c r="K38" s="297" t="s">
        <v>482</v>
      </c>
      <c r="L38" s="297" t="s">
        <v>482</v>
      </c>
      <c r="M38" s="298">
        <v>2</v>
      </c>
      <c r="N38" s="299" t="s">
        <v>482</v>
      </c>
      <c r="O38" s="293"/>
    </row>
    <row r="39" spans="1:16">
      <c r="A39" s="248"/>
      <c r="B39" s="244"/>
      <c r="C39" s="244"/>
      <c r="D39" s="244"/>
      <c r="E39" s="244"/>
      <c r="F39" s="244"/>
      <c r="G39" s="1124" t="s">
        <v>501</v>
      </c>
      <c r="H39" s="1125"/>
      <c r="I39" s="1125"/>
      <c r="J39" s="1126"/>
      <c r="K39" s="300">
        <v>-110424</v>
      </c>
      <c r="L39" s="300">
        <v>-5341</v>
      </c>
      <c r="M39" s="301">
        <v>-3110</v>
      </c>
      <c r="N39" s="302">
        <v>71.7</v>
      </c>
      <c r="O39" s="293"/>
    </row>
    <row r="40" spans="1:16" ht="27" customHeight="1">
      <c r="A40" s="248"/>
      <c r="B40" s="244"/>
      <c r="C40" s="244"/>
      <c r="D40" s="244"/>
      <c r="E40" s="244"/>
      <c r="F40" s="244"/>
      <c r="G40" s="1121" t="s">
        <v>502</v>
      </c>
      <c r="H40" s="1122"/>
      <c r="I40" s="1122"/>
      <c r="J40" s="1123"/>
      <c r="K40" s="300">
        <v>-1638113</v>
      </c>
      <c r="L40" s="300">
        <v>-79235</v>
      </c>
      <c r="M40" s="301">
        <v>-31707</v>
      </c>
      <c r="N40" s="302">
        <v>149.9</v>
      </c>
      <c r="O40" s="293"/>
    </row>
    <row r="41" spans="1:16">
      <c r="A41" s="248"/>
      <c r="B41" s="244"/>
      <c r="C41" s="244"/>
      <c r="D41" s="244"/>
      <c r="E41" s="244"/>
      <c r="F41" s="244"/>
      <c r="G41" s="1127" t="s">
        <v>279</v>
      </c>
      <c r="H41" s="1128"/>
      <c r="I41" s="1128"/>
      <c r="J41" s="1129"/>
      <c r="K41" s="294">
        <v>858742</v>
      </c>
      <c r="L41" s="300">
        <v>41537</v>
      </c>
      <c r="M41" s="301">
        <v>13210</v>
      </c>
      <c r="N41" s="302">
        <v>214.4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3199966</v>
      </c>
      <c r="J51" s="320">
        <v>145407</v>
      </c>
      <c r="K51" s="321">
        <v>13.1</v>
      </c>
      <c r="L51" s="322">
        <v>49426</v>
      </c>
      <c r="M51" s="323">
        <v>4.5999999999999996</v>
      </c>
      <c r="N51" s="324">
        <v>8.5</v>
      </c>
    </row>
    <row r="52" spans="1:14">
      <c r="A52" s="248"/>
      <c r="B52" s="244"/>
      <c r="C52" s="244"/>
      <c r="D52" s="244"/>
      <c r="E52" s="244"/>
      <c r="F52" s="244"/>
      <c r="G52" s="325"/>
      <c r="H52" s="326" t="s">
        <v>513</v>
      </c>
      <c r="I52" s="327">
        <v>672948</v>
      </c>
      <c r="J52" s="328">
        <v>30579</v>
      </c>
      <c r="K52" s="329">
        <v>-21.2</v>
      </c>
      <c r="L52" s="330">
        <v>26568</v>
      </c>
      <c r="M52" s="331">
        <v>-4.5999999999999996</v>
      </c>
      <c r="N52" s="332">
        <v>-16.600000000000001</v>
      </c>
    </row>
    <row r="53" spans="1:14">
      <c r="A53" s="248"/>
      <c r="B53" s="244"/>
      <c r="C53" s="244"/>
      <c r="D53" s="244"/>
      <c r="E53" s="244"/>
      <c r="F53" s="244"/>
      <c r="G53" s="310" t="s">
        <v>514</v>
      </c>
      <c r="H53" s="311"/>
      <c r="I53" s="319">
        <v>1888776</v>
      </c>
      <c r="J53" s="320">
        <v>87719</v>
      </c>
      <c r="K53" s="321">
        <v>-39.700000000000003</v>
      </c>
      <c r="L53" s="322">
        <v>42839</v>
      </c>
      <c r="M53" s="323">
        <v>-13.3</v>
      </c>
      <c r="N53" s="324">
        <v>-26.4</v>
      </c>
    </row>
    <row r="54" spans="1:14">
      <c r="A54" s="248"/>
      <c r="B54" s="244"/>
      <c r="C54" s="244"/>
      <c r="D54" s="244"/>
      <c r="E54" s="244"/>
      <c r="F54" s="244"/>
      <c r="G54" s="325"/>
      <c r="H54" s="326" t="s">
        <v>513</v>
      </c>
      <c r="I54" s="327">
        <v>631583</v>
      </c>
      <c r="J54" s="328">
        <v>29332</v>
      </c>
      <c r="K54" s="329">
        <v>-4.0999999999999996</v>
      </c>
      <c r="L54" s="330">
        <v>22027</v>
      </c>
      <c r="M54" s="331">
        <v>-17.100000000000001</v>
      </c>
      <c r="N54" s="332">
        <v>13</v>
      </c>
    </row>
    <row r="55" spans="1:14">
      <c r="A55" s="248"/>
      <c r="B55" s="244"/>
      <c r="C55" s="244"/>
      <c r="D55" s="244"/>
      <c r="E55" s="244"/>
      <c r="F55" s="244"/>
      <c r="G55" s="310" t="s">
        <v>515</v>
      </c>
      <c r="H55" s="311"/>
      <c r="I55" s="319">
        <v>2203919</v>
      </c>
      <c r="J55" s="320">
        <v>103543</v>
      </c>
      <c r="K55" s="321">
        <v>18</v>
      </c>
      <c r="L55" s="322">
        <v>46819</v>
      </c>
      <c r="M55" s="323">
        <v>9.3000000000000007</v>
      </c>
      <c r="N55" s="324">
        <v>8.6999999999999993</v>
      </c>
    </row>
    <row r="56" spans="1:14">
      <c r="A56" s="248"/>
      <c r="B56" s="244"/>
      <c r="C56" s="244"/>
      <c r="D56" s="244"/>
      <c r="E56" s="244"/>
      <c r="F56" s="244"/>
      <c r="G56" s="325"/>
      <c r="H56" s="326" t="s">
        <v>513</v>
      </c>
      <c r="I56" s="327">
        <v>1011209</v>
      </c>
      <c r="J56" s="328">
        <v>47508</v>
      </c>
      <c r="K56" s="329">
        <v>62</v>
      </c>
      <c r="L56" s="330">
        <v>24121</v>
      </c>
      <c r="M56" s="331">
        <v>9.5</v>
      </c>
      <c r="N56" s="332">
        <v>52.5</v>
      </c>
    </row>
    <row r="57" spans="1:14">
      <c r="A57" s="248"/>
      <c r="B57" s="244"/>
      <c r="C57" s="244"/>
      <c r="D57" s="244"/>
      <c r="E57" s="244"/>
      <c r="F57" s="244"/>
      <c r="G57" s="310" t="s">
        <v>516</v>
      </c>
      <c r="H57" s="311"/>
      <c r="I57" s="319">
        <v>2250409</v>
      </c>
      <c r="J57" s="320">
        <v>106903</v>
      </c>
      <c r="K57" s="321">
        <v>3.2</v>
      </c>
      <c r="L57" s="322">
        <v>53270</v>
      </c>
      <c r="M57" s="323">
        <v>13.8</v>
      </c>
      <c r="N57" s="324">
        <v>-10.6</v>
      </c>
    </row>
    <row r="58" spans="1:14">
      <c r="A58" s="248"/>
      <c r="B58" s="244"/>
      <c r="C58" s="244"/>
      <c r="D58" s="244"/>
      <c r="E58" s="244"/>
      <c r="F58" s="244"/>
      <c r="G58" s="325"/>
      <c r="H58" s="326" t="s">
        <v>513</v>
      </c>
      <c r="I58" s="327">
        <v>1041176</v>
      </c>
      <c r="J58" s="328">
        <v>49460</v>
      </c>
      <c r="K58" s="329">
        <v>4.0999999999999996</v>
      </c>
      <c r="L58" s="330">
        <v>24316</v>
      </c>
      <c r="M58" s="331">
        <v>0.8</v>
      </c>
      <c r="N58" s="332">
        <v>3.3</v>
      </c>
    </row>
    <row r="59" spans="1:14">
      <c r="A59" s="248"/>
      <c r="B59" s="244"/>
      <c r="C59" s="244"/>
      <c r="D59" s="244"/>
      <c r="E59" s="244"/>
      <c r="F59" s="244"/>
      <c r="G59" s="310" t="s">
        <v>517</v>
      </c>
      <c r="H59" s="311"/>
      <c r="I59" s="319">
        <v>2115241</v>
      </c>
      <c r="J59" s="320">
        <v>102314</v>
      </c>
      <c r="K59" s="321">
        <v>-4.3</v>
      </c>
      <c r="L59" s="322">
        <v>53292</v>
      </c>
      <c r="M59" s="323">
        <v>0</v>
      </c>
      <c r="N59" s="324">
        <v>-4.3</v>
      </c>
    </row>
    <row r="60" spans="1:14">
      <c r="A60" s="248"/>
      <c r="B60" s="244"/>
      <c r="C60" s="244"/>
      <c r="D60" s="244"/>
      <c r="E60" s="244"/>
      <c r="F60" s="244"/>
      <c r="G60" s="325"/>
      <c r="H60" s="326" t="s">
        <v>513</v>
      </c>
      <c r="I60" s="333">
        <v>1071494</v>
      </c>
      <c r="J60" s="328">
        <v>51828</v>
      </c>
      <c r="K60" s="329">
        <v>4.8</v>
      </c>
      <c r="L60" s="330">
        <v>28900</v>
      </c>
      <c r="M60" s="331">
        <v>18.899999999999999</v>
      </c>
      <c r="N60" s="332">
        <v>-14.1</v>
      </c>
    </row>
    <row r="61" spans="1:14">
      <c r="A61" s="248"/>
      <c r="B61" s="244"/>
      <c r="C61" s="244"/>
      <c r="D61" s="244"/>
      <c r="E61" s="244"/>
      <c r="F61" s="244"/>
      <c r="G61" s="310" t="s">
        <v>518</v>
      </c>
      <c r="H61" s="334"/>
      <c r="I61" s="335">
        <v>2331662</v>
      </c>
      <c r="J61" s="336">
        <v>109177</v>
      </c>
      <c r="K61" s="337">
        <v>-1.9</v>
      </c>
      <c r="L61" s="338">
        <v>49129</v>
      </c>
      <c r="M61" s="339">
        <v>2.9</v>
      </c>
      <c r="N61" s="324">
        <v>-4.8</v>
      </c>
    </row>
    <row r="62" spans="1:14">
      <c r="A62" s="248"/>
      <c r="B62" s="244"/>
      <c r="C62" s="244"/>
      <c r="D62" s="244"/>
      <c r="E62" s="244"/>
      <c r="F62" s="244"/>
      <c r="G62" s="325"/>
      <c r="H62" s="326" t="s">
        <v>513</v>
      </c>
      <c r="I62" s="327">
        <v>885682</v>
      </c>
      <c r="J62" s="328">
        <v>41741</v>
      </c>
      <c r="K62" s="329">
        <v>9.1</v>
      </c>
      <c r="L62" s="330">
        <v>25186</v>
      </c>
      <c r="M62" s="331">
        <v>1.5</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27.75</v>
      </c>
      <c r="G47" s="12">
        <v>31.64</v>
      </c>
      <c r="H47" s="12">
        <v>34.86</v>
      </c>
      <c r="I47" s="12">
        <v>37.97</v>
      </c>
      <c r="J47" s="13">
        <v>39.42</v>
      </c>
    </row>
    <row r="48" spans="2:10" ht="57.75" customHeight="1">
      <c r="B48" s="14"/>
      <c r="C48" s="1141" t="s">
        <v>4</v>
      </c>
      <c r="D48" s="1141"/>
      <c r="E48" s="1142"/>
      <c r="F48" s="15">
        <v>6.46</v>
      </c>
      <c r="G48" s="16">
        <v>8.24</v>
      </c>
      <c r="H48" s="16">
        <v>5.57</v>
      </c>
      <c r="I48" s="16">
        <v>6.12</v>
      </c>
      <c r="J48" s="17">
        <v>5.04</v>
      </c>
    </row>
    <row r="49" spans="2:10" ht="57.75" customHeight="1" thickBot="1">
      <c r="B49" s="18"/>
      <c r="C49" s="1143" t="s">
        <v>5</v>
      </c>
      <c r="D49" s="1143"/>
      <c r="E49" s="1144"/>
      <c r="F49" s="19">
        <v>8.57</v>
      </c>
      <c r="G49" s="20">
        <v>1.72</v>
      </c>
      <c r="H49" s="20" t="s">
        <v>525</v>
      </c>
      <c r="I49" s="20">
        <v>0.56000000000000005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527</v>
      </c>
      <c r="D34" s="1151"/>
      <c r="E34" s="1152"/>
      <c r="F34" s="32">
        <v>6.45</v>
      </c>
      <c r="G34" s="33">
        <v>8.24</v>
      </c>
      <c r="H34" s="33">
        <v>5.56</v>
      </c>
      <c r="I34" s="33">
        <v>6.12</v>
      </c>
      <c r="J34" s="34">
        <v>5.03</v>
      </c>
      <c r="K34" s="22"/>
      <c r="L34" s="22"/>
      <c r="M34" s="22"/>
      <c r="N34" s="22"/>
      <c r="O34" s="22"/>
      <c r="P34" s="22"/>
    </row>
    <row r="35" spans="1:16" ht="39" customHeight="1">
      <c r="A35" s="22"/>
      <c r="B35" s="35"/>
      <c r="C35" s="1145" t="s">
        <v>528</v>
      </c>
      <c r="D35" s="1146"/>
      <c r="E35" s="1147"/>
      <c r="F35" s="36">
        <v>1.63</v>
      </c>
      <c r="G35" s="37">
        <v>3.14</v>
      </c>
      <c r="H35" s="37">
        <v>3.19</v>
      </c>
      <c r="I35" s="37">
        <v>3.43</v>
      </c>
      <c r="J35" s="38">
        <v>3.79</v>
      </c>
      <c r="K35" s="22"/>
      <c r="L35" s="22"/>
      <c r="M35" s="22"/>
      <c r="N35" s="22"/>
      <c r="O35" s="22"/>
      <c r="P35" s="22"/>
    </row>
    <row r="36" spans="1:16" ht="39" customHeight="1">
      <c r="A36" s="22"/>
      <c r="B36" s="35"/>
      <c r="C36" s="1145" t="s">
        <v>529</v>
      </c>
      <c r="D36" s="1146"/>
      <c r="E36" s="1147"/>
      <c r="F36" s="36">
        <v>4.57</v>
      </c>
      <c r="G36" s="37">
        <v>4.62</v>
      </c>
      <c r="H36" s="37">
        <v>4.5</v>
      </c>
      <c r="I36" s="37">
        <v>2.6</v>
      </c>
      <c r="J36" s="38">
        <v>2.72</v>
      </c>
      <c r="K36" s="22"/>
      <c r="L36" s="22"/>
      <c r="M36" s="22"/>
      <c r="N36" s="22"/>
      <c r="O36" s="22"/>
      <c r="P36" s="22"/>
    </row>
    <row r="37" spans="1:16" ht="39" customHeight="1">
      <c r="A37" s="22"/>
      <c r="B37" s="35"/>
      <c r="C37" s="1145" t="s">
        <v>530</v>
      </c>
      <c r="D37" s="1146"/>
      <c r="E37" s="1147"/>
      <c r="F37" s="36">
        <v>0.56000000000000005</v>
      </c>
      <c r="G37" s="37">
        <v>0.44</v>
      </c>
      <c r="H37" s="37">
        <v>0.18</v>
      </c>
      <c r="I37" s="37">
        <v>0.24</v>
      </c>
      <c r="J37" s="38">
        <v>0.39</v>
      </c>
      <c r="K37" s="22"/>
      <c r="L37" s="22"/>
      <c r="M37" s="22"/>
      <c r="N37" s="22"/>
      <c r="O37" s="22"/>
      <c r="P37" s="22"/>
    </row>
    <row r="38" spans="1:16" ht="39" customHeight="1">
      <c r="A38" s="22"/>
      <c r="B38" s="35"/>
      <c r="C38" s="1145" t="s">
        <v>531</v>
      </c>
      <c r="D38" s="1146"/>
      <c r="E38" s="1147"/>
      <c r="F38" s="36">
        <v>0.12</v>
      </c>
      <c r="G38" s="37">
        <v>0.14000000000000001</v>
      </c>
      <c r="H38" s="37">
        <v>0.18</v>
      </c>
      <c r="I38" s="37">
        <v>0.18</v>
      </c>
      <c r="J38" s="38">
        <v>0.2</v>
      </c>
      <c r="K38" s="22"/>
      <c r="L38" s="22"/>
      <c r="M38" s="22"/>
      <c r="N38" s="22"/>
      <c r="O38" s="22"/>
      <c r="P38" s="22"/>
    </row>
    <row r="39" spans="1:16" ht="39" customHeight="1">
      <c r="A39" s="22"/>
      <c r="B39" s="35"/>
      <c r="C39" s="1145" t="s">
        <v>532</v>
      </c>
      <c r="D39" s="1146"/>
      <c r="E39" s="1147"/>
      <c r="F39" s="36">
        <v>0.63</v>
      </c>
      <c r="G39" s="37">
        <v>0.19</v>
      </c>
      <c r="H39" s="37">
        <v>0.39</v>
      </c>
      <c r="I39" s="37">
        <v>0.7</v>
      </c>
      <c r="J39" s="38">
        <v>0.1</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533</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534</v>
      </c>
      <c r="D43" s="1149"/>
      <c r="E43" s="1150"/>
      <c r="F43" s="41">
        <v>0.23</v>
      </c>
      <c r="G43" s="42">
        <v>0</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2061</v>
      </c>
      <c r="L45" s="60">
        <v>2341</v>
      </c>
      <c r="M45" s="60">
        <v>2280</v>
      </c>
      <c r="N45" s="60">
        <v>2125</v>
      </c>
      <c r="O45" s="61">
        <v>1997</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449</v>
      </c>
      <c r="L48" s="64">
        <v>439</v>
      </c>
      <c r="M48" s="64">
        <v>447</v>
      </c>
      <c r="N48" s="64">
        <v>443</v>
      </c>
      <c r="O48" s="65">
        <v>438</v>
      </c>
      <c r="P48" s="48"/>
      <c r="Q48" s="48"/>
      <c r="R48" s="48"/>
      <c r="S48" s="48"/>
      <c r="T48" s="48"/>
      <c r="U48" s="48"/>
    </row>
    <row r="49" spans="1:21" ht="30.75" customHeight="1">
      <c r="A49" s="48"/>
      <c r="B49" s="1163"/>
      <c r="C49" s="1164"/>
      <c r="D49" s="62"/>
      <c r="E49" s="1155" t="s">
        <v>16</v>
      </c>
      <c r="F49" s="1155"/>
      <c r="G49" s="1155"/>
      <c r="H49" s="1155"/>
      <c r="I49" s="1155"/>
      <c r="J49" s="1156"/>
      <c r="K49" s="63">
        <v>12</v>
      </c>
      <c r="L49" s="64">
        <v>12</v>
      </c>
      <c r="M49" s="64">
        <v>12</v>
      </c>
      <c r="N49" s="64">
        <v>12</v>
      </c>
      <c r="O49" s="65">
        <v>12</v>
      </c>
      <c r="P49" s="48"/>
      <c r="Q49" s="48"/>
      <c r="R49" s="48"/>
      <c r="S49" s="48"/>
      <c r="T49" s="48"/>
      <c r="U49" s="48"/>
    </row>
    <row r="50" spans="1:21" ht="30.75" customHeight="1">
      <c r="A50" s="48"/>
      <c r="B50" s="1163"/>
      <c r="C50" s="1164"/>
      <c r="D50" s="62"/>
      <c r="E50" s="1155" t="s">
        <v>17</v>
      </c>
      <c r="F50" s="1155"/>
      <c r="G50" s="1155"/>
      <c r="H50" s="1155"/>
      <c r="I50" s="1155"/>
      <c r="J50" s="1156"/>
      <c r="K50" s="63">
        <v>142</v>
      </c>
      <c r="L50" s="64">
        <v>142</v>
      </c>
      <c r="M50" s="64">
        <v>160</v>
      </c>
      <c r="N50" s="64">
        <v>160</v>
      </c>
      <c r="O50" s="65">
        <v>160</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v>0</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1510</v>
      </c>
      <c r="L52" s="64">
        <v>1687</v>
      </c>
      <c r="M52" s="64">
        <v>1706</v>
      </c>
      <c r="N52" s="64">
        <v>1719</v>
      </c>
      <c r="O52" s="65">
        <v>1748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1154</v>
      </c>
      <c r="L53" s="69">
        <v>1247</v>
      </c>
      <c r="M53" s="69">
        <v>1193</v>
      </c>
      <c r="N53" s="69">
        <v>1021</v>
      </c>
      <c r="O53" s="70">
        <v>859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16464</v>
      </c>
      <c r="J41" s="83">
        <v>16028</v>
      </c>
      <c r="K41" s="83">
        <v>15327</v>
      </c>
      <c r="L41" s="83">
        <v>14642</v>
      </c>
      <c r="M41" s="84">
        <v>14227</v>
      </c>
    </row>
    <row r="42" spans="2:13" ht="27.75" customHeight="1">
      <c r="B42" s="1171"/>
      <c r="C42" s="1172"/>
      <c r="D42" s="85"/>
      <c r="E42" s="1175" t="s">
        <v>26</v>
      </c>
      <c r="F42" s="1175"/>
      <c r="G42" s="1175"/>
      <c r="H42" s="1176"/>
      <c r="I42" s="86">
        <v>1248</v>
      </c>
      <c r="J42" s="87">
        <v>1088</v>
      </c>
      <c r="K42" s="87">
        <v>928</v>
      </c>
      <c r="L42" s="87">
        <v>767</v>
      </c>
      <c r="M42" s="88">
        <v>607</v>
      </c>
    </row>
    <row r="43" spans="2:13" ht="27.75" customHeight="1">
      <c r="B43" s="1171"/>
      <c r="C43" s="1172"/>
      <c r="D43" s="85"/>
      <c r="E43" s="1175" t="s">
        <v>27</v>
      </c>
      <c r="F43" s="1175"/>
      <c r="G43" s="1175"/>
      <c r="H43" s="1176"/>
      <c r="I43" s="86">
        <v>4111</v>
      </c>
      <c r="J43" s="87">
        <v>3950</v>
      </c>
      <c r="K43" s="87">
        <v>4565</v>
      </c>
      <c r="L43" s="87">
        <v>5081</v>
      </c>
      <c r="M43" s="88">
        <v>5248</v>
      </c>
    </row>
    <row r="44" spans="2:13" ht="27.75" customHeight="1">
      <c r="B44" s="1171"/>
      <c r="C44" s="1172"/>
      <c r="D44" s="85"/>
      <c r="E44" s="1175" t="s">
        <v>28</v>
      </c>
      <c r="F44" s="1175"/>
      <c r="G44" s="1175"/>
      <c r="H44" s="1176"/>
      <c r="I44" s="86">
        <v>111</v>
      </c>
      <c r="J44" s="87">
        <v>100</v>
      </c>
      <c r="K44" s="87">
        <v>101</v>
      </c>
      <c r="L44" s="87">
        <v>112</v>
      </c>
      <c r="M44" s="88">
        <v>162</v>
      </c>
    </row>
    <row r="45" spans="2:13" ht="27.75" customHeight="1">
      <c r="B45" s="1171"/>
      <c r="C45" s="1172"/>
      <c r="D45" s="85"/>
      <c r="E45" s="1175" t="s">
        <v>29</v>
      </c>
      <c r="F45" s="1175"/>
      <c r="G45" s="1175"/>
      <c r="H45" s="1176"/>
      <c r="I45" s="86">
        <v>4504</v>
      </c>
      <c r="J45" s="87">
        <v>4464</v>
      </c>
      <c r="K45" s="87">
        <v>4432</v>
      </c>
      <c r="L45" s="87">
        <v>5084</v>
      </c>
      <c r="M45" s="88">
        <v>4167</v>
      </c>
    </row>
    <row r="46" spans="2:13" ht="27.75" customHeight="1">
      <c r="B46" s="1171"/>
      <c r="C46" s="1172"/>
      <c r="D46" s="85"/>
      <c r="E46" s="1175" t="s">
        <v>30</v>
      </c>
      <c r="F46" s="1175"/>
      <c r="G46" s="1175"/>
      <c r="H46" s="1176"/>
      <c r="I46" s="86">
        <v>439</v>
      </c>
      <c r="J46" s="87">
        <v>303</v>
      </c>
      <c r="K46" s="87">
        <v>206</v>
      </c>
      <c r="L46" s="87">
        <v>26</v>
      </c>
      <c r="M46" s="88">
        <v>23</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3961</v>
      </c>
      <c r="J49" s="87">
        <v>4807</v>
      </c>
      <c r="K49" s="87">
        <v>5329</v>
      </c>
      <c r="L49" s="87">
        <v>6081</v>
      </c>
      <c r="M49" s="88">
        <v>6030</v>
      </c>
    </row>
    <row r="50" spans="2:13" ht="27.75" customHeight="1">
      <c r="B50" s="1171"/>
      <c r="C50" s="1172"/>
      <c r="D50" s="85"/>
      <c r="E50" s="1175" t="s">
        <v>35</v>
      </c>
      <c r="F50" s="1175"/>
      <c r="G50" s="1175"/>
      <c r="H50" s="1176"/>
      <c r="I50" s="86">
        <v>912</v>
      </c>
      <c r="J50" s="87">
        <v>880</v>
      </c>
      <c r="K50" s="87">
        <v>916</v>
      </c>
      <c r="L50" s="87">
        <v>923</v>
      </c>
      <c r="M50" s="88">
        <v>934</v>
      </c>
    </row>
    <row r="51" spans="2:13" ht="27.75" customHeight="1">
      <c r="B51" s="1173"/>
      <c r="C51" s="1174"/>
      <c r="D51" s="85"/>
      <c r="E51" s="1175" t="s">
        <v>36</v>
      </c>
      <c r="F51" s="1175"/>
      <c r="G51" s="1175"/>
      <c r="H51" s="1176"/>
      <c r="I51" s="86">
        <v>15593</v>
      </c>
      <c r="J51" s="87">
        <v>15608</v>
      </c>
      <c r="K51" s="87">
        <v>15634</v>
      </c>
      <c r="L51" s="87">
        <v>15465</v>
      </c>
      <c r="M51" s="88">
        <v>15278</v>
      </c>
    </row>
    <row r="52" spans="2:13" ht="27.75" customHeight="1" thickBot="1">
      <c r="B52" s="1177" t="s">
        <v>37</v>
      </c>
      <c r="C52" s="1178"/>
      <c r="D52" s="90"/>
      <c r="E52" s="1179" t="s">
        <v>38</v>
      </c>
      <c r="F52" s="1179"/>
      <c r="G52" s="1179"/>
      <c r="H52" s="1180"/>
      <c r="I52" s="91">
        <v>6412</v>
      </c>
      <c r="J52" s="92">
        <v>4638</v>
      </c>
      <c r="K52" s="92">
        <v>3679</v>
      </c>
      <c r="L52" s="92">
        <v>3243</v>
      </c>
      <c r="M52" s="93">
        <v>2194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145407</v>
      </c>
      <c r="E3" s="116"/>
      <c r="F3" s="117">
        <v>49426</v>
      </c>
      <c r="G3" s="118"/>
      <c r="H3" s="119"/>
    </row>
    <row r="4" spans="1:8">
      <c r="A4" s="120"/>
      <c r="B4" s="121"/>
      <c r="C4" s="122"/>
      <c r="D4" s="123">
        <v>30579</v>
      </c>
      <c r="E4" s="124"/>
      <c r="F4" s="125">
        <v>26568</v>
      </c>
      <c r="G4" s="126"/>
      <c r="H4" s="127"/>
    </row>
    <row r="5" spans="1:8">
      <c r="A5" s="108" t="s">
        <v>514</v>
      </c>
      <c r="B5" s="113"/>
      <c r="C5" s="114"/>
      <c r="D5" s="115">
        <v>87719</v>
      </c>
      <c r="E5" s="116"/>
      <c r="F5" s="117">
        <v>42839</v>
      </c>
      <c r="G5" s="118"/>
      <c r="H5" s="119"/>
    </row>
    <row r="6" spans="1:8">
      <c r="A6" s="120"/>
      <c r="B6" s="121"/>
      <c r="C6" s="122"/>
      <c r="D6" s="123">
        <v>29332</v>
      </c>
      <c r="E6" s="124"/>
      <c r="F6" s="125">
        <v>22027</v>
      </c>
      <c r="G6" s="126"/>
      <c r="H6" s="127"/>
    </row>
    <row r="7" spans="1:8">
      <c r="A7" s="108" t="s">
        <v>515</v>
      </c>
      <c r="B7" s="113"/>
      <c r="C7" s="114"/>
      <c r="D7" s="115">
        <v>103543</v>
      </c>
      <c r="E7" s="116"/>
      <c r="F7" s="117">
        <v>46819</v>
      </c>
      <c r="G7" s="118"/>
      <c r="H7" s="119"/>
    </row>
    <row r="8" spans="1:8">
      <c r="A8" s="120"/>
      <c r="B8" s="121"/>
      <c r="C8" s="122"/>
      <c r="D8" s="123">
        <v>47508</v>
      </c>
      <c r="E8" s="124"/>
      <c r="F8" s="125">
        <v>24121</v>
      </c>
      <c r="G8" s="126"/>
      <c r="H8" s="127"/>
    </row>
    <row r="9" spans="1:8">
      <c r="A9" s="108" t="s">
        <v>516</v>
      </c>
      <c r="B9" s="113"/>
      <c r="C9" s="114"/>
      <c r="D9" s="115">
        <v>106903</v>
      </c>
      <c r="E9" s="116"/>
      <c r="F9" s="117">
        <v>53270</v>
      </c>
      <c r="G9" s="118"/>
      <c r="H9" s="119"/>
    </row>
    <row r="10" spans="1:8">
      <c r="A10" s="120"/>
      <c r="B10" s="121"/>
      <c r="C10" s="122"/>
      <c r="D10" s="123">
        <v>49460</v>
      </c>
      <c r="E10" s="124"/>
      <c r="F10" s="125">
        <v>24316</v>
      </c>
      <c r="G10" s="126"/>
      <c r="H10" s="127"/>
    </row>
    <row r="11" spans="1:8">
      <c r="A11" s="108" t="s">
        <v>517</v>
      </c>
      <c r="B11" s="113"/>
      <c r="C11" s="114"/>
      <c r="D11" s="115">
        <v>102314</v>
      </c>
      <c r="E11" s="116"/>
      <c r="F11" s="117">
        <v>53292</v>
      </c>
      <c r="G11" s="118"/>
      <c r="H11" s="119"/>
    </row>
    <row r="12" spans="1:8">
      <c r="A12" s="120"/>
      <c r="B12" s="121"/>
      <c r="C12" s="128"/>
      <c r="D12" s="123">
        <v>51828</v>
      </c>
      <c r="E12" s="124"/>
      <c r="F12" s="125">
        <v>28900</v>
      </c>
      <c r="G12" s="126"/>
      <c r="H12" s="127"/>
    </row>
    <row r="13" spans="1:8">
      <c r="A13" s="108"/>
      <c r="B13" s="113"/>
      <c r="C13" s="129"/>
      <c r="D13" s="130">
        <v>109177</v>
      </c>
      <c r="E13" s="131"/>
      <c r="F13" s="132">
        <v>49129</v>
      </c>
      <c r="G13" s="133"/>
      <c r="H13" s="119"/>
    </row>
    <row r="14" spans="1:8">
      <c r="A14" s="120"/>
      <c r="B14" s="121"/>
      <c r="C14" s="122"/>
      <c r="D14" s="123">
        <v>41741</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6.46</v>
      </c>
      <c r="C19" s="134">
        <f>ROUND(VALUE(SUBSTITUTE(実質収支比率等に係る経年分析!G$48,"▲","-")),2)</f>
        <v>8.24</v>
      </c>
      <c r="D19" s="134">
        <f>ROUND(VALUE(SUBSTITUTE(実質収支比率等に係る経年分析!H$48,"▲","-")),2)</f>
        <v>5.57</v>
      </c>
      <c r="E19" s="134">
        <f>ROUND(VALUE(SUBSTITUTE(実質収支比率等に係る経年分析!I$48,"▲","-")),2)</f>
        <v>6.12</v>
      </c>
      <c r="F19" s="134">
        <f>ROUND(VALUE(SUBSTITUTE(実質収支比率等に係る経年分析!J$48,"▲","-")),2)</f>
        <v>5.04</v>
      </c>
    </row>
    <row r="20" spans="1:11">
      <c r="A20" s="134" t="s">
        <v>43</v>
      </c>
      <c r="B20" s="134">
        <f>ROUND(VALUE(SUBSTITUTE(実質収支比率等に係る経年分析!F$47,"▲","-")),2)</f>
        <v>27.75</v>
      </c>
      <c r="C20" s="134">
        <f>ROUND(VALUE(SUBSTITUTE(実質収支比率等に係る経年分析!G$47,"▲","-")),2)</f>
        <v>31.64</v>
      </c>
      <c r="D20" s="134">
        <f>ROUND(VALUE(SUBSTITUTE(実質収支比率等に係る経年分析!H$47,"▲","-")),2)</f>
        <v>34.86</v>
      </c>
      <c r="E20" s="134">
        <f>ROUND(VALUE(SUBSTITUTE(実質収支比率等に係る経年分析!I$47,"▲","-")),2)</f>
        <v>37.97</v>
      </c>
      <c r="F20" s="134">
        <f>ROUND(VALUE(SUBSTITUTE(実質収支比率等に係る経年分析!J$47,"▲","-")),2)</f>
        <v>39.42</v>
      </c>
    </row>
    <row r="21" spans="1:11">
      <c r="A21" s="134" t="s">
        <v>44</v>
      </c>
      <c r="B21" s="134">
        <f>IF(ISNUMBER(VALUE(SUBSTITUTE(実質収支比率等に係る経年分析!F$49,"▲","-"))),ROUND(VALUE(SUBSTITUTE(実質収支比率等に係る経年分析!F$49,"▲","-")),2),NA())</f>
        <v>8.57</v>
      </c>
      <c r="C21" s="134">
        <f>IF(ISNUMBER(VALUE(SUBSTITUTE(実質収支比率等に係る経年分析!G$49,"▲","-"))),ROUND(VALUE(SUBSTITUTE(実質収支比率等に係る経年分析!G$49,"▲","-")),2),NA())</f>
        <v>1.72</v>
      </c>
      <c r="D21" s="134">
        <f>IF(ISNUMBER(VALUE(SUBSTITUTE(実質収支比率等に係る経年分析!H$49,"▲","-"))),ROUND(VALUE(SUBSTITUTE(実質収支比率等に係る経年分析!H$49,"▲","-")),2),NA())</f>
        <v>-0.33</v>
      </c>
      <c r="E21" s="134">
        <f>IF(ISNUMBER(VALUE(SUBSTITUTE(実質収支比率等に係る経年分析!I$49,"▲","-"))),ROUND(VALUE(SUBSTITUTE(実質収支比率等に係る経年分析!I$49,"▲","-")),2),NA())</f>
        <v>0.56000000000000005</v>
      </c>
      <c r="F21" s="134">
        <f>IF(ISNUMBER(VALUE(SUBSTITUTE(実質収支比率等に係る経年分析!J$49,"▲","-"))),ROUND(VALUE(SUBSTITUTE(実質収支比率等に係る経年分析!J$49,"▲","-")),2),NA())</f>
        <v>-3.78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1510</v>
      </c>
      <c r="E42" s="136"/>
      <c r="F42" s="136"/>
      <c r="G42" s="136">
        <f>'実質公債費比率（分子）の構造'!L$52</f>
        <v>1687</v>
      </c>
      <c r="H42" s="136"/>
      <c r="I42" s="136"/>
      <c r="J42" s="136">
        <f>'実質公債費比率（分子）の構造'!M$52</f>
        <v>1706</v>
      </c>
      <c r="K42" s="136"/>
      <c r="L42" s="136"/>
      <c r="M42" s="136">
        <f>'実質公債費比率（分子）の構造'!N$52</f>
        <v>1719</v>
      </c>
      <c r="N42" s="136"/>
      <c r="O42" s="136"/>
      <c r="P42" s="136">
        <f>'実質公債費比率（分子）の構造'!O$52</f>
        <v>1748</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142</v>
      </c>
      <c r="C44" s="136"/>
      <c r="D44" s="136"/>
      <c r="E44" s="136">
        <f>'実質公債費比率（分子）の構造'!L$50</f>
        <v>142</v>
      </c>
      <c r="F44" s="136"/>
      <c r="G44" s="136"/>
      <c r="H44" s="136">
        <f>'実質公債費比率（分子）の構造'!M$50</f>
        <v>160</v>
      </c>
      <c r="I44" s="136"/>
      <c r="J44" s="136"/>
      <c r="K44" s="136">
        <f>'実質公債費比率（分子）の構造'!N$50</f>
        <v>160</v>
      </c>
      <c r="L44" s="136"/>
      <c r="M44" s="136"/>
      <c r="N44" s="136">
        <f>'実質公債費比率（分子）の構造'!O$50</f>
        <v>160</v>
      </c>
      <c r="O44" s="136"/>
      <c r="P44" s="136"/>
    </row>
    <row r="45" spans="1:16">
      <c r="A45" s="136" t="s">
        <v>54</v>
      </c>
      <c r="B45" s="136">
        <f>'実質公債費比率（分子）の構造'!K$49</f>
        <v>12</v>
      </c>
      <c r="C45" s="136"/>
      <c r="D45" s="136"/>
      <c r="E45" s="136">
        <f>'実質公債費比率（分子）の構造'!L$49</f>
        <v>12</v>
      </c>
      <c r="F45" s="136"/>
      <c r="G45" s="136"/>
      <c r="H45" s="136">
        <f>'実質公債費比率（分子）の構造'!M$49</f>
        <v>12</v>
      </c>
      <c r="I45" s="136"/>
      <c r="J45" s="136"/>
      <c r="K45" s="136">
        <f>'実質公債費比率（分子）の構造'!N$49</f>
        <v>12</v>
      </c>
      <c r="L45" s="136"/>
      <c r="M45" s="136"/>
      <c r="N45" s="136">
        <f>'実質公債費比率（分子）の構造'!O$49</f>
        <v>12</v>
      </c>
      <c r="O45" s="136"/>
      <c r="P45" s="136"/>
    </row>
    <row r="46" spans="1:16">
      <c r="A46" s="136" t="s">
        <v>55</v>
      </c>
      <c r="B46" s="136">
        <f>'実質公債費比率（分子）の構造'!K$48</f>
        <v>449</v>
      </c>
      <c r="C46" s="136"/>
      <c r="D46" s="136"/>
      <c r="E46" s="136">
        <f>'実質公債費比率（分子）の構造'!L$48</f>
        <v>439</v>
      </c>
      <c r="F46" s="136"/>
      <c r="G46" s="136"/>
      <c r="H46" s="136">
        <f>'実質公債費比率（分子）の構造'!M$48</f>
        <v>447</v>
      </c>
      <c r="I46" s="136"/>
      <c r="J46" s="136"/>
      <c r="K46" s="136">
        <f>'実質公債費比率（分子）の構造'!N$48</f>
        <v>443</v>
      </c>
      <c r="L46" s="136"/>
      <c r="M46" s="136"/>
      <c r="N46" s="136">
        <f>'実質公債費比率（分子）の構造'!O$48</f>
        <v>438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2061</v>
      </c>
      <c r="C49" s="136"/>
      <c r="D49" s="136"/>
      <c r="E49" s="136">
        <f>'実質公債費比率（分子）の構造'!L$45</f>
        <v>2341</v>
      </c>
      <c r="F49" s="136"/>
      <c r="G49" s="136"/>
      <c r="H49" s="136">
        <f>'実質公債費比率（分子）の構造'!M$45</f>
        <v>2280</v>
      </c>
      <c r="I49" s="136"/>
      <c r="J49" s="136"/>
      <c r="K49" s="136">
        <f>'実質公債費比率（分子）の構造'!N$45</f>
        <v>2125</v>
      </c>
      <c r="L49" s="136"/>
      <c r="M49" s="136"/>
      <c r="N49" s="136">
        <f>'実質公債費比率（分子）の構造'!O$45</f>
        <v>1997</v>
      </c>
      <c r="O49" s="136"/>
      <c r="P49" s="136"/>
    </row>
    <row r="50" spans="1:16">
      <c r="A50" s="136" t="s">
        <v>58</v>
      </c>
      <c r="B50" s="136" t="e">
        <f>NA()</f>
        <v>#N/A</v>
      </c>
      <c r="C50" s="136">
        <f>IF(ISNUMBER('実質公債費比率（分子）の構造'!K$53),'実質公債費比率（分子）の構造'!K$53,NA())</f>
        <v>1154</v>
      </c>
      <c r="D50" s="136" t="e">
        <f>NA()</f>
        <v>#N/A</v>
      </c>
      <c r="E50" s="136" t="e">
        <f>NA()</f>
        <v>#N/A</v>
      </c>
      <c r="F50" s="136">
        <f>IF(ISNUMBER('実質公債費比率（分子）の構造'!L$53),'実質公債費比率（分子）の構造'!L$53,NA())</f>
        <v>1247</v>
      </c>
      <c r="G50" s="136" t="e">
        <f>NA()</f>
        <v>#N/A</v>
      </c>
      <c r="H50" s="136" t="e">
        <f>NA()</f>
        <v>#N/A</v>
      </c>
      <c r="I50" s="136">
        <f>IF(ISNUMBER('実質公債費比率（分子）の構造'!M$53),'実質公債費比率（分子）の構造'!M$53,NA())</f>
        <v>1193</v>
      </c>
      <c r="J50" s="136" t="e">
        <f>NA()</f>
        <v>#N/A</v>
      </c>
      <c r="K50" s="136" t="e">
        <f>NA()</f>
        <v>#N/A</v>
      </c>
      <c r="L50" s="136">
        <f>IF(ISNUMBER('実質公債費比率（分子）の構造'!N$53),'実質公債費比率（分子）の構造'!N$53,NA())</f>
        <v>1021</v>
      </c>
      <c r="M50" s="136" t="e">
        <f>NA()</f>
        <v>#N/A</v>
      </c>
      <c r="N50" s="136" t="e">
        <f>NA()</f>
        <v>#N/A</v>
      </c>
      <c r="O50" s="136">
        <f>IF(ISNUMBER('実質公債費比率（分子）の構造'!O$53),'実質公債費比率（分子）の構造'!O$53,NA())</f>
        <v>859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15593</v>
      </c>
      <c r="E56" s="135"/>
      <c r="F56" s="135"/>
      <c r="G56" s="135">
        <f>'将来負担比率（分子）の構造'!J$51</f>
        <v>15608</v>
      </c>
      <c r="H56" s="135"/>
      <c r="I56" s="135"/>
      <c r="J56" s="135">
        <f>'将来負担比率（分子）の構造'!K$51</f>
        <v>15634</v>
      </c>
      <c r="K56" s="135"/>
      <c r="L56" s="135"/>
      <c r="M56" s="135">
        <f>'将来負担比率（分子）の構造'!L$51</f>
        <v>15465</v>
      </c>
      <c r="N56" s="135"/>
      <c r="O56" s="135"/>
      <c r="P56" s="135">
        <f>'将来負担比率（分子）の構造'!M$51</f>
        <v>15278</v>
      </c>
    </row>
    <row r="57" spans="1:16">
      <c r="A57" s="135" t="s">
        <v>35</v>
      </c>
      <c r="B57" s="135"/>
      <c r="C57" s="135"/>
      <c r="D57" s="135">
        <f>'将来負担比率（分子）の構造'!I$50</f>
        <v>912</v>
      </c>
      <c r="E57" s="135"/>
      <c r="F57" s="135"/>
      <c r="G57" s="135">
        <f>'将来負担比率（分子）の構造'!J$50</f>
        <v>880</v>
      </c>
      <c r="H57" s="135"/>
      <c r="I57" s="135"/>
      <c r="J57" s="135">
        <f>'将来負担比率（分子）の構造'!K$50</f>
        <v>916</v>
      </c>
      <c r="K57" s="135"/>
      <c r="L57" s="135"/>
      <c r="M57" s="135">
        <f>'将来負担比率（分子）の構造'!L$50</f>
        <v>923</v>
      </c>
      <c r="N57" s="135"/>
      <c r="O57" s="135"/>
      <c r="P57" s="135">
        <f>'将来負担比率（分子）の構造'!M$50</f>
        <v>934</v>
      </c>
    </row>
    <row r="58" spans="1:16">
      <c r="A58" s="135" t="s">
        <v>34</v>
      </c>
      <c r="B58" s="135"/>
      <c r="C58" s="135"/>
      <c r="D58" s="135">
        <f>'将来負担比率（分子）の構造'!I$49</f>
        <v>3961</v>
      </c>
      <c r="E58" s="135"/>
      <c r="F58" s="135"/>
      <c r="G58" s="135">
        <f>'将来負担比率（分子）の構造'!J$49</f>
        <v>4807</v>
      </c>
      <c r="H58" s="135"/>
      <c r="I58" s="135"/>
      <c r="J58" s="135">
        <f>'将来負担比率（分子）の構造'!K$49</f>
        <v>5329</v>
      </c>
      <c r="K58" s="135"/>
      <c r="L58" s="135"/>
      <c r="M58" s="135">
        <f>'将来負担比率（分子）の構造'!L$49</f>
        <v>6081</v>
      </c>
      <c r="N58" s="135"/>
      <c r="O58" s="135"/>
      <c r="P58" s="135">
        <f>'将来負担比率（分子）の構造'!M$49</f>
        <v>6030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439</v>
      </c>
      <c r="C61" s="135"/>
      <c r="D61" s="135"/>
      <c r="E61" s="135">
        <f>'将来負担比率（分子）の構造'!J$46</f>
        <v>303</v>
      </c>
      <c r="F61" s="135"/>
      <c r="G61" s="135"/>
      <c r="H61" s="135">
        <f>'将来負担比率（分子）の構造'!K$46</f>
        <v>206</v>
      </c>
      <c r="I61" s="135"/>
      <c r="J61" s="135"/>
      <c r="K61" s="135">
        <f>'将来負担比率（分子）の構造'!L$46</f>
        <v>26</v>
      </c>
      <c r="L61" s="135"/>
      <c r="M61" s="135"/>
      <c r="N61" s="135">
        <f>'将来負担比率（分子）の構造'!M$46</f>
        <v>23</v>
      </c>
      <c r="O61" s="135"/>
      <c r="P61" s="135"/>
    </row>
    <row r="62" spans="1:16">
      <c r="A62" s="135" t="s">
        <v>29</v>
      </c>
      <c r="B62" s="135">
        <f>'将来負担比率（分子）の構造'!I$45</f>
        <v>4504</v>
      </c>
      <c r="C62" s="135"/>
      <c r="D62" s="135"/>
      <c r="E62" s="135">
        <f>'将来負担比率（分子）の構造'!J$45</f>
        <v>4464</v>
      </c>
      <c r="F62" s="135"/>
      <c r="G62" s="135"/>
      <c r="H62" s="135">
        <f>'将来負担比率（分子）の構造'!K$45</f>
        <v>4432</v>
      </c>
      <c r="I62" s="135"/>
      <c r="J62" s="135"/>
      <c r="K62" s="135">
        <f>'将来負担比率（分子）の構造'!L$45</f>
        <v>5084</v>
      </c>
      <c r="L62" s="135"/>
      <c r="M62" s="135"/>
      <c r="N62" s="135">
        <f>'将来負担比率（分子）の構造'!M$45</f>
        <v>4167</v>
      </c>
      <c r="O62" s="135"/>
      <c r="P62" s="135"/>
    </row>
    <row r="63" spans="1:16">
      <c r="A63" s="135" t="s">
        <v>28</v>
      </c>
      <c r="B63" s="135">
        <f>'将来負担比率（分子）の構造'!I$44</f>
        <v>111</v>
      </c>
      <c r="C63" s="135"/>
      <c r="D63" s="135"/>
      <c r="E63" s="135">
        <f>'将来負担比率（分子）の構造'!J$44</f>
        <v>100</v>
      </c>
      <c r="F63" s="135"/>
      <c r="G63" s="135"/>
      <c r="H63" s="135">
        <f>'将来負担比率（分子）の構造'!K$44</f>
        <v>101</v>
      </c>
      <c r="I63" s="135"/>
      <c r="J63" s="135"/>
      <c r="K63" s="135">
        <f>'将来負担比率（分子）の構造'!L$44</f>
        <v>112</v>
      </c>
      <c r="L63" s="135"/>
      <c r="M63" s="135"/>
      <c r="N63" s="135">
        <f>'将来負担比率（分子）の構造'!M$44</f>
        <v>162</v>
      </c>
      <c r="O63" s="135"/>
      <c r="P63" s="135"/>
    </row>
    <row r="64" spans="1:16">
      <c r="A64" s="135" t="s">
        <v>27</v>
      </c>
      <c r="B64" s="135">
        <f>'将来負担比率（分子）の構造'!I$43</f>
        <v>4111</v>
      </c>
      <c r="C64" s="135"/>
      <c r="D64" s="135"/>
      <c r="E64" s="135">
        <f>'将来負担比率（分子）の構造'!J$43</f>
        <v>3950</v>
      </c>
      <c r="F64" s="135"/>
      <c r="G64" s="135"/>
      <c r="H64" s="135">
        <f>'将来負担比率（分子）の構造'!K$43</f>
        <v>4565</v>
      </c>
      <c r="I64" s="135"/>
      <c r="J64" s="135"/>
      <c r="K64" s="135">
        <f>'将来負担比率（分子）の構造'!L$43</f>
        <v>5081</v>
      </c>
      <c r="L64" s="135"/>
      <c r="M64" s="135"/>
      <c r="N64" s="135">
        <f>'将来負担比率（分子）の構造'!M$43</f>
        <v>5248</v>
      </c>
      <c r="O64" s="135"/>
      <c r="P64" s="135"/>
    </row>
    <row r="65" spans="1:16">
      <c r="A65" s="135" t="s">
        <v>26</v>
      </c>
      <c r="B65" s="135">
        <f>'将来負担比率（分子）の構造'!I$42</f>
        <v>1248</v>
      </c>
      <c r="C65" s="135"/>
      <c r="D65" s="135"/>
      <c r="E65" s="135">
        <f>'将来負担比率（分子）の構造'!J$42</f>
        <v>1088</v>
      </c>
      <c r="F65" s="135"/>
      <c r="G65" s="135"/>
      <c r="H65" s="135">
        <f>'将来負担比率（分子）の構造'!K$42</f>
        <v>928</v>
      </c>
      <c r="I65" s="135"/>
      <c r="J65" s="135"/>
      <c r="K65" s="135">
        <f>'将来負担比率（分子）の構造'!L$42</f>
        <v>767</v>
      </c>
      <c r="L65" s="135"/>
      <c r="M65" s="135"/>
      <c r="N65" s="135">
        <f>'将来負担比率（分子）の構造'!M$42</f>
        <v>607</v>
      </c>
      <c r="O65" s="135"/>
      <c r="P65" s="135"/>
    </row>
    <row r="66" spans="1:16">
      <c r="A66" s="135" t="s">
        <v>25</v>
      </c>
      <c r="B66" s="135">
        <f>'将来負担比率（分子）の構造'!I$41</f>
        <v>16464</v>
      </c>
      <c r="C66" s="135"/>
      <c r="D66" s="135"/>
      <c r="E66" s="135">
        <f>'将来負担比率（分子）の構造'!J$41</f>
        <v>16028</v>
      </c>
      <c r="F66" s="135"/>
      <c r="G66" s="135"/>
      <c r="H66" s="135">
        <f>'将来負担比率（分子）の構造'!K$41</f>
        <v>15327</v>
      </c>
      <c r="I66" s="135"/>
      <c r="J66" s="135"/>
      <c r="K66" s="135">
        <f>'将来負担比率（分子）の構造'!L$41</f>
        <v>14642</v>
      </c>
      <c r="L66" s="135"/>
      <c r="M66" s="135"/>
      <c r="N66" s="135">
        <f>'将来負担比率（分子）の構造'!M$41</f>
        <v>14227</v>
      </c>
      <c r="O66" s="135"/>
      <c r="P66" s="135"/>
    </row>
    <row r="67" spans="1:16">
      <c r="A67" s="135" t="s">
        <v>62</v>
      </c>
      <c r="B67" s="135" t="e">
        <f>NA()</f>
        <v>#N/A</v>
      </c>
      <c r="C67" s="135">
        <f>IF(ISNUMBER('将来負担比率（分子）の構造'!I$52), IF('将来負担比率（分子）の構造'!I$52 &lt; 0, 0, '将来負担比率（分子）の構造'!I$52), NA())</f>
        <v>6412</v>
      </c>
      <c r="D67" s="135" t="e">
        <f>NA()</f>
        <v>#N/A</v>
      </c>
      <c r="E67" s="135" t="e">
        <f>NA()</f>
        <v>#N/A</v>
      </c>
      <c r="F67" s="135">
        <f>IF(ISNUMBER('将来負担比率（分子）の構造'!J$52), IF('将来負担比率（分子）の構造'!J$52 &lt; 0, 0, '将来負担比率（分子）の構造'!J$52), NA())</f>
        <v>4638</v>
      </c>
      <c r="G67" s="135" t="e">
        <f>NA()</f>
        <v>#N/A</v>
      </c>
      <c r="H67" s="135" t="e">
        <f>NA()</f>
        <v>#N/A</v>
      </c>
      <c r="I67" s="135">
        <f>IF(ISNUMBER('将来負担比率（分子）の構造'!K$52), IF('将来負担比率（分子）の構造'!K$52 &lt; 0, 0, '将来負担比率（分子）の構造'!K$52), NA())</f>
        <v>3679</v>
      </c>
      <c r="J67" s="135" t="e">
        <f>NA()</f>
        <v>#N/A</v>
      </c>
      <c r="K67" s="135" t="e">
        <f>NA()</f>
        <v>#N/A</v>
      </c>
      <c r="L67" s="135">
        <f>IF(ISNUMBER('将来負担比率（分子）の構造'!L$52), IF('将来負担比率（分子）の構造'!L$52 &lt; 0, 0, '将来負担比率（分子）の構造'!L$52), NA())</f>
        <v>3243</v>
      </c>
      <c r="M67" s="135" t="e">
        <f>NA()</f>
        <v>#N/A</v>
      </c>
      <c r="N67" s="135" t="e">
        <f>NA()</f>
        <v>#N/A</v>
      </c>
      <c r="O67" s="135">
        <f>IF(ISNUMBER('将来負担比率（分子）の構造'!M$52), IF('将来負担比率（分子）の構造'!M$52 &lt; 0, 0, '将来負担比率（分子）の構造'!M$52), NA())</f>
        <v>2194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2016-04-27T14:20:28Z</cp:lastPrinted>
  <dcterms:created xsi:type="dcterms:W3CDTF">2016-02-15T00:56:13Z</dcterms:created>
  <dcterms:modified xsi:type="dcterms:W3CDTF">2016-04-27T14:20:53Z</dcterms:modified>
</cp:coreProperties>
</file>