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<sst xmlns="http://schemas.openxmlformats.org/spreadsheetml/2006/main" count="1025" uniqueCount="557">
  <si>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</si>
  <si>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</si>
  <si>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</si>
  <si>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</si>
  <si>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</si>
  <si>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</si>
  <si>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</si>
  <si>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</si>
  <si>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</si>
  <si>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</si>
  <si>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</si>
  <si>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</si>
  <si>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</si>
  <si>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</si>
  <si>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</si>
  <si>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</si>
  <si>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</si>
  <si>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</si>
  <si>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</si>
  <si>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</si>
  <si>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</si>
  <si>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</si>
  <si>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</si>
  <si>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</si>
  <si>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</si>
  <si>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</si>
  <si>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</si>
  <si>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</si>
  <si>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</si>
  <si>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</si>
  <si>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</si>
  <si>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</si>
  <si>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</si>
  <si>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</si>
  <si>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</si>
  <si>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</si>
  <si>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</si>
  <si>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</si>
  <si>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</si>
  <si>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</si>
  <si>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</si>
  <si>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</si>
  <si>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</si>
  <si>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</si>
  <si>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</si>
  <si>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</si>
  <si>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</si>
  <si>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</si>
  <si>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</si>
  <si>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</si>
  <si>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</si>
  <si>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</si>
  <si>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</si>
  <si>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</si>
  <si>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</si>
  <si>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</si>
  <si>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</si>
  <si>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</si>
  <si>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</si>
  <si>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</si>
  <si>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</si>
  <si>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</si>
  <si>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</si>
  <si>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</si>
  <si>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</si>
  <si>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</si>
  <si>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</si>
  <si>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</si>
  <si>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</si>
  <si>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</si>
  <si>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</si>
  <si>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</si>
  <si>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</si>
  <si>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</si>
  <si>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</si>
  <si>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</si>
  <si>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</si>
  <si>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</si>
  <si>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</si>
  <si>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</si>
  <si>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</si>
  <si>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</si>
  <si>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</si>
  <si>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</si>
  <si>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</si>
  <si>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</si>
  <si>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</si>
  <si>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</si>
  <si>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</si>
  <si>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</si>
  <si>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</si>
  <si>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</si>
  <si>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</si>
  <si>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</si>
  <si>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</si>
  <si>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</si>
  <si>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</si>
  <si>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</si>
  <si>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</si>
  <si>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</si>
  <si>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</si>
  <si>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</si>
  <si>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</si>
  <si>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</si>
  <si>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</si>
  <si>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</si>
  <si>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</si>
  <si>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</si>
  <si>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</si>
  <si>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</si>
  <si>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</si>
  <si>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</si>
  <si>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</si>
  <si>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</si>
  <si>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</si>
  <si>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</si>
  <si>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</si>
  <si>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</si>
  <si>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</si>
  <si>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</si>
  <si>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</si>
  <si>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</si>
  <si>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</si>
  <si>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</si>
  <si>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</si>
  <si>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</si>
  <si>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</si>
  <si>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</si>
  <si>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</si>
  <si>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</si>
  <si>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</si>
  <si>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</si>
  <si>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</si>
  <si>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</si>
  <si>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</si>
  <si>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</si>
  <si>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</si>
  <si>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</si>
  <si>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</si>
  <si>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</si>
  <si>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</si>
  <si>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</si>
  <si>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</si>
  <si>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</si>
  <si>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</si>
  <si>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</si>
  <si>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</si>
  <si>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</si>
  <si>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</si>
  <si>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</si>
  <si>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</si>
  <si>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</si>
  <si>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</si>
  <si>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</si>
  <si>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</si>
  <si>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</si>
  <si>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</si>
  <si>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</si>
  <si>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</si>
  <si>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</si>
  <si>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</si>
  <si>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</si>
  <si>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</si>
  <si>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</si>
  <si>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</si>
  <si>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</si>
  <si>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</si>
  <si>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</si>
  <si>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</si>
  <si>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</si>
  <si>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</si>
  <si>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</si>
  <si>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</si>
  <si>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</si>
  <si>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</si>
  <si>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</si>
  <si>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</si>
  <si>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</si>
  <si>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</si>
  <si>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</si>
  <si>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</si>
  <si>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</si>
  <si>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</si>
  <si>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</si>
  <si>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</si>
  <si>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</si>
  <si>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</si>
  <si>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</si>
  <si>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</si>
  <si>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</si>
  <si>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</si>
  <si>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</si>
  <si>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群馬県みなかみ町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</si>
  <si>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</si>
  <si>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</si>
  <si>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</si>
  <si>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</si>
  <si>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</si>
  <si>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</si>
  <si>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</si>
  <si>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</si>
  <si>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</si>
  <si>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</si>
  <si>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</si>
  <si>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</si>
  <si>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</si>
  <si>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</si>
  <si>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</si>
  <si>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</si>
  <si>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</si>
  <si>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</si>
  <si>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</si>
  <si>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</si>
  <si>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</si>
  <si>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</si>
  <si>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</si>
  <si>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</si>
  <si>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</si>
  <si>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</si>
  <si>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</si>
  <si>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</si>
  <si>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</si>
  <si>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</si>
  <si>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</si>
  <si>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</si>
  <si>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</si>
  <si>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</si>
  <si>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</si>
  <si>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</si>
  <si>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</si>
  <si>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</si>
  <si>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</si>
  <si>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</si>
  <si>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</si>
  <si>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</si>
  <si>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</si>
  <si>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</si>
  <si>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</si>
  <si>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</si>
  <si>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</si>
  <si>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</si>
  <si>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</si>
  <si>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</si>
  <si>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</si>
  <si>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</si>
  <si>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</si>
  <si>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</si>
  <si>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</si>
  <si>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</si>
  <si>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</si>
  <si>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</si>
  <si>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</si>
  <si>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</si>
  <si>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</si>
  <si>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</si>
  <si>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</si>
  <si>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</si>
  <si>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</si>
  <si>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</si>
  <si>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</si>
  <si>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</si>
  <si>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</si>
  <si>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</si>
  <si>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</si>
  <si>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</si>
  <si>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</si>
  <si>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</si>
  <si>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</si>
  <si>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</si>
  <si>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</si>
  <si>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</si>
  <si>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</si>
  <si>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</si>
  <si>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</si>
  <si>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</si>
  <si>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</si>
  <si>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</si>
  <si>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</si>
  <si>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</si>
  <si>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</si>
  <si>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</si>
  <si>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</si>
  <si>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</si>
  <si>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</si>
  <si>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</si>
  <si>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</si>
  <si>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</si>
  <si>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</si>
  <si>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</si>
  <si>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</si>
  <si>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</si>
  <si>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</si>
  <si>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</si>
  <si>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</si>
  <si>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</si>
  <si>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</si>
  <si>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</si>
  <si>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</si>
  <si>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</si>
  <si>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</si>
  <si>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</si>
  <si>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</si>
  <si>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</si>
  <si>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</si>
  <si>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</si>
  <si>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</si>
  <si>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</si>
  <si>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</si>
  <si>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</si>
  <si>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</si>
  <si>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</si>
  <si>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</si>
  <si>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</si>
  <si>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</si>
  <si>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</si>
  <si>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</si>
  <si>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</si>
  <si>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</si>
  <si>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</si>
  <si>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</si>
  <si>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</si>
  <si>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</si>
  <si>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</si>
  <si>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</si>
  <si>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</si>
  <si>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</si>
  <si>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</si>
  <si>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</si>
  <si>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</si>
  <si>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</si>
  <si>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</si>
  <si>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</si>
  <si>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</si>
  <si>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</si>
  <si>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</si>
  <si>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</si>
  <si>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</si>
  <si>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</si>
  <si>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</si>
  <si>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</si>
  <si>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群馬県みなかみ町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</si>
  <si>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</si>
  <si>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</si>
  <si>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</si>
  <si>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</si>
  <si>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</si>
  <si>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</si>
  <si>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</si>
  <si>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</si>
  <si>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</si>
  <si>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</si>
  <si>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</si>
  <si>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</si>
  <si>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</si>
  <si>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</si>
  <si>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</si>
  <si>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</si>
  <si>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</si>
  <si>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</si>
  <si>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</si>
  <si>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</si>
  <si>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</si>
  <si>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</si>
  <si>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</si>
  <si>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</si>
  <si>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</si>
  <si>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</si>
  <si>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</si>
  <si>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</si>
  <si>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</si>
  <si>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</si>
  <si>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</si>
  <si>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</si>
  <si>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</si>
  <si>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</si>
  <si>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</si>
  <si>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</si>
  <si>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</si>
  <si>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</si>
  <si>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</si>
  <si>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</si>
  <si>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</si>
  <si>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</si>
  <si>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</si>
  <si>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</si>
  <si>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</si>
  <si>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</si>
  <si>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</si>
  <si>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</si>
  <si>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</si>
  <si>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</si>
  <si>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</si>
  <si>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</si>
  <si>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</si>
  <si>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</si>
  <si>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</si>
  <si>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</si>
  <si>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</si>
  <si>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</si>
  <si>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</si>
  <si>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</si>
  <si>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</si>
  <si>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</si>
  <si>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</si>
  <si>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</si>
  <si>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</si>
  <si>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</si>
  <si>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</si>
  <si>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</si>
  <si>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</si>
  <si>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</si>
  <si>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</si>
  <si>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</si>
  <si>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</si>
  <si>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</si>
  <si>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</si>
  <si>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</si>
  <si>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</si>
  <si>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</si>
  <si>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</si>
  <si>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</si>
  <si>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</si>
  <si>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</si>
  <si>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</si>
  <si>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</si>
  <si>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</si>
  <si>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</si>
  <si>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</si>
  <si>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</si>
  <si>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</si>
  <si>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</si>
  <si>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</si>
  <si>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</si>
  <si>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</si>
  <si>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</si>
  <si>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</si>
  <si>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</si>
  <si>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</si>
  <si>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</si>
  <si>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</si>
  <si>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</si>
  <si>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</si>
  <si>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</si>
  <si>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</si>
  <si>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</si>
  <si>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</si>
  <si>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</si>
  <si>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</si>
  <si>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</si>
  <si>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</si>
  <si>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</si>
  <si>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</si>
  <si>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</si>
  <si>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</si>
  <si>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</si>
  <si>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</si>
  <si>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</si>
  <si>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</si>
  <si>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</si>
  <si>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</si>
  <si>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</si>
  <si>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</si>
  <si>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</si>
  <si>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</si>
  <si>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</si>
  <si>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</si>
  <si>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</si>
  <si>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</si>
  <si>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</si>
  <si>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</si>
  <si>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</si>
  <si>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</si>
  <si>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</si>
  <si>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</si>
  <si>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</si>
  <si>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</si>
  <si>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</si>
  <si>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</si>
  <si>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</si>
  <si>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</si>
  <si>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</si>
  <si>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</si>
  <si>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</si>
  <si>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</si>
  <si>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</si>
  <si>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</si>
  <si>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</si>
  <si>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</si>
  <si>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</si>
  <si>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</si>
  <si>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</si>
  <si>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</si>
  <si>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</si>
  <si>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</si>
  <si>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</si>
  <si>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</si>
  <si>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</si>
  <si>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</si>
  <si>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</si>
  <si>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</si>
  <si>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</si>
  <si>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</si>
  <si>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</si>
  <si>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</si>
  <si>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</si>
  <si>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</si>
  <si>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</si>
  <si>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</si>
  <si>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</si>
  <si>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</si>
  <si>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</si>
  <si>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</si>
  <si>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</si>
  <si>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</si>
  <si>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</si>
  <si>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</si>
  <si>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</si>
  <si>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</si>
  <si>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</si>
  <si>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</si>
  <si>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0.33</t>
  </si>
  <si>
    <t>▲ 3.78</t>
  </si>
  <si>
    <t>▲ 0.44</t>
  </si>
  <si>
    <t>一般会計</t>
  </si>
  <si>
    <t>水道事業会計</t>
  </si>
  <si>
    <t>国民健康保険特別会計</t>
  </si>
  <si>
    <t>介護保険特別会計</t>
  </si>
  <si>
    <t>下水道事業特別会計</t>
  </si>
  <si>
    <t>後期高齢者医療特別会計</t>
  </si>
  <si>
    <t>その他会計（赤字）</t>
  </si>
  <si>
    <t>その他会計（黒字）</t>
  </si>
  <si>
    <t>-</t>
    <phoneticPr fontId="2"/>
  </si>
  <si>
    <t>-</t>
    <phoneticPr fontId="2"/>
  </si>
  <si>
    <t>利根沼田学校組合</t>
    <rPh sb="0" eb="2">
      <t>トネ</t>
    </rPh>
    <rPh sb="2" eb="4">
      <t>ヌマタ</t>
    </rPh>
    <rPh sb="4" eb="6">
      <t>ガッコウ</t>
    </rPh>
    <rPh sb="6" eb="8">
      <t>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</si>
  <si>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</si>
  <si>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</si>
  <si>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</si>
  <si>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</si>
  <si>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</si>
  <si>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月夜野振興公社</t>
    <rPh sb="0" eb="3">
      <t>ツキヨノ</t>
    </rPh>
    <rPh sb="3" eb="5">
      <t>シンコウ</t>
    </rPh>
    <rPh sb="5" eb="7">
      <t>コウシャ</t>
    </rPh>
    <phoneticPr fontId="2"/>
  </si>
  <si>
    <t>月夜野クラフトビール</t>
    <rPh sb="0" eb="3">
      <t>ツキヨノ</t>
    </rPh>
    <phoneticPr fontId="2"/>
  </si>
  <si>
    <t>水の故郷</t>
    <rPh sb="0" eb="1">
      <t>ミズ</t>
    </rPh>
    <rPh sb="2" eb="4">
      <t>フルサト</t>
    </rPh>
    <phoneticPr fontId="2"/>
  </si>
  <si>
    <t>猿ヶ京温泉夢未来</t>
    <rPh sb="0" eb="3">
      <t>サルガキョウ</t>
    </rPh>
    <rPh sb="3" eb="5">
      <t>オンセン</t>
    </rPh>
    <rPh sb="5" eb="6">
      <t>ユメ</t>
    </rPh>
    <rPh sb="6" eb="8">
      <t>ミライ</t>
    </rPh>
    <phoneticPr fontId="2"/>
  </si>
  <si>
    <t>みなかみ町土地開発公社</t>
    <rPh sb="4" eb="5">
      <t>マチ</t>
    </rPh>
    <rPh sb="5" eb="7">
      <t>トチ</t>
    </rPh>
    <rPh sb="7" eb="9">
      <t>カイハツ</t>
    </rPh>
    <rPh sb="9" eb="11">
      <t>コウシャ</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</si>
  <si>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</si>
  <si>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</si>
  <si>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</si>
  <si>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</si>
  <si>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</si>
  <si>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</si>
  <si>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</si>
  <si>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</si>
  <si>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</si>
  <si>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</si>
  <si>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</si>
  <si>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</si>
  <si>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新規発行の抑制や繰上償還の実施、また充当可能基金の積立等により、数値は年々改善している。また、類似団体平均を上回っていたが、将来負担比率については、H27年度において類似団体平均を下回った。
　今後も計画的に事業を執行し、新発債の発行抑制など財政健全化に努める。</t>
    <rPh sb="1" eb="4">
      <t>チホウサイ</t>
    </rPh>
    <rPh sb="5" eb="7">
      <t>シンキ</t>
    </rPh>
    <rPh sb="7" eb="9">
      <t>ハッコウ</t>
    </rPh>
    <rPh sb="10" eb="12">
      <t>ヨクセイ</t>
    </rPh>
    <rPh sb="13" eb="15">
      <t>クリアゲ</t>
    </rPh>
    <rPh sb="15" eb="17">
      <t>ショウカン</t>
    </rPh>
    <rPh sb="18" eb="20">
      <t>ジッシ</t>
    </rPh>
    <rPh sb="23" eb="25">
      <t>ジュウトウ</t>
    </rPh>
    <rPh sb="25" eb="27">
      <t>カノウ</t>
    </rPh>
    <rPh sb="27" eb="29">
      <t>キキン</t>
    </rPh>
    <rPh sb="30" eb="32">
      <t>ツミタテ</t>
    </rPh>
    <rPh sb="32" eb="33">
      <t>トウ</t>
    </rPh>
    <rPh sb="37" eb="39">
      <t>スウチ</t>
    </rPh>
    <rPh sb="40" eb="42">
      <t>ネンネン</t>
    </rPh>
    <rPh sb="42" eb="44">
      <t>カイゼン</t>
    </rPh>
    <rPh sb="52" eb="54">
      <t>ルイジ</t>
    </rPh>
    <rPh sb="54" eb="56">
      <t>ダンタイ</t>
    </rPh>
    <rPh sb="56" eb="58">
      <t>ヘイキン</t>
    </rPh>
    <rPh sb="59" eb="61">
      <t>ウワマワ</t>
    </rPh>
    <rPh sb="67" eb="69">
      <t>ショウライ</t>
    </rPh>
    <rPh sb="69" eb="71">
      <t>フタン</t>
    </rPh>
    <rPh sb="71" eb="73">
      <t>ヒリツ</t>
    </rPh>
    <rPh sb="82" eb="84">
      <t>ネンド</t>
    </rPh>
    <rPh sb="88" eb="90">
      <t>ルイジ</t>
    </rPh>
    <rPh sb="90" eb="92">
      <t>ダンタイ</t>
    </rPh>
    <rPh sb="92" eb="94">
      <t>ヘイキン</t>
    </rPh>
    <rPh sb="95" eb="97">
      <t>シタマワ</t>
    </rPh>
    <rPh sb="102" eb="104">
      <t>コンゴ</t>
    </rPh>
    <rPh sb="105" eb="108">
      <t>ケイカクテキ</t>
    </rPh>
    <rPh sb="109" eb="111">
      <t>ジギョウ</t>
    </rPh>
    <rPh sb="112" eb="114">
      <t>シッコウ</t>
    </rPh>
    <rPh sb="116" eb="119">
      <t>シンパツサイ</t>
    </rPh>
    <rPh sb="120" eb="122">
      <t>ハッコウ</t>
    </rPh>
    <rPh sb="122" eb="124">
      <t>ヨクセイ</t>
    </rPh>
    <rPh sb="126" eb="128">
      <t>ザイセイ</t>
    </rPh>
    <rPh sb="128" eb="131">
      <t>ケンゼンカ</t>
    </rPh>
    <rPh sb="132" eb="13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</si>
</sst>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87719</c:v>
                </c:pt>
                <c:pt idx="1">
                  <c:v>103543</c:v>
                </c:pt>
                <c:pt idx="2">
                  <c:v>106903</c:v>
                </c:pt>
                <c:pt idx="3">
                  <c:v>102314</c:v>
                </c:pt>
                <c:pt idx="4">
                  <c:v>140566</c:v>
                </c:pt>
              </c:numCache>
            </c:numRef>
          </c:val>
          <c:smooth val="0"/>
        </c:ser>
        <c:dLbls>
          <c:showLegendKey val="0"/>
          <c:showVal val="0"/>
          <c:showCatName val="0"/>
          <c:showSerName val="0"/>
          <c:showPercent val="0"/>
          <c:showBubbleSize val="0"/>
        </c:dLbls>
        <c:marker val="1"/>
        <c:smooth val="0"/>
        <c:axId val="112752128"/>
        <c:axId val="112754048"/>
      </c:lineChart>
      <c:catAx>
        <c:axId val="112752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54048"/>
        <c:crosses val="autoZero"/>
        <c:auto val="1"/>
        <c:lblAlgn val="ctr"/>
        <c:lblOffset val="100"/>
        <c:tickLblSkip val="1"/>
        <c:tickMarkSkip val="1"/>
        <c:noMultiLvlLbl val="0"/>
      </c:catAx>
      <c:valAx>
        <c:axId val="1127540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52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8.24</c:v>
                </c:pt>
                <c:pt idx="1">
                  <c:v>5.57</c:v>
                </c:pt>
                <c:pt idx="2">
                  <c:v>6.12</c:v>
                </c:pt>
                <c:pt idx="3">
                  <c:v>5.04</c:v>
                </c:pt>
                <c:pt idx="4">
                  <c:v>4.5599999999999996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31.64</c:v>
                </c:pt>
                <c:pt idx="1">
                  <c:v>34.86</c:v>
                </c:pt>
                <c:pt idx="2">
                  <c:v>37.97</c:v>
                </c:pt>
                <c:pt idx="3">
                  <c:v>39.42</c:v>
                </c:pt>
                <c:pt idx="4">
                  <c:v>41.84</c:v>
                </c:pt>
              </c:numCache>
            </c:numRef>
          </c:val>
        </c:ser>
        <c:dLbls>
          <c:showLegendKey val="0"/>
          <c:showVal val="0"/>
          <c:showCatName val="0"/>
          <c:showSerName val="0"/>
          <c:showPercent val="0"/>
          <c:showBubbleSize val="0"/>
        </c:dLbls>
        <c:gapWidth val="250"/>
        <c:overlap val="100"/>
        <c:axId val="134243456"/>
        <c:axId val="134245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1.72</c:v>
                </c:pt>
                <c:pt idx="1">
                  <c:v>-0.33</c:v>
                </c:pt>
                <c:pt idx="2">
                  <c:v>0.56000000000000005</c:v>
                </c:pt>
                <c:pt idx="3">
                  <c:v>-3.78</c:v>
                </c:pt>
                <c:pt idx="4">
                  <c:v>-0.44</c:v>
                </c:pt>
              </c:numCache>
            </c:numRef>
          </c:val>
          <c:smooth val="0"/>
        </c:ser>
        <c:dLbls>
          <c:showLegendKey val="0"/>
          <c:showVal val="0"/>
          <c:showCatName val="0"/>
          <c:showSerName val="0"/>
          <c:showPercent val="0"/>
          <c:showBubbleSize val="0"/>
        </c:dLbls>
        <c:marker val="1"/>
        <c:smooth val="0"/>
        <c:axId val="134243456"/>
        <c:axId val="134245376"/>
      </c:lineChart>
      <c:catAx>
        <c:axId val="13424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245376"/>
        <c:crosses val="autoZero"/>
        <c:auto val="1"/>
        <c:lblAlgn val="ctr"/>
        <c:lblOffset val="100"/>
        <c:tickLblSkip val="1"/>
        <c:tickMarkSkip val="1"/>
        <c:noMultiLvlLbl val="0"/>
      </c:catAx>
      <c:valAx>
        <c:axId val="13424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4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0.18</c:v>
                </c:pt>
                <c:pt idx="4">
                  <c:v>#N/A</c:v>
                </c:pt>
                <c:pt idx="5">
                  <c:v>0.18</c:v>
                </c:pt>
                <c:pt idx="6">
                  <c:v>#N/A</c:v>
                </c:pt>
                <c:pt idx="7">
                  <c:v>0.2</c:v>
                </c:pt>
                <c:pt idx="8">
                  <c:v>#N/A</c:v>
                </c:pt>
                <c:pt idx="9">
                  <c:v>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0.44</c:v>
                </c:pt>
                <c:pt idx="2">
                  <c:v>#N/A</c:v>
                </c:pt>
                <c:pt idx="3">
                  <c:v>0.18</c:v>
                </c:pt>
                <c:pt idx="4">
                  <c:v>#N/A</c:v>
                </c:pt>
                <c:pt idx="5">
                  <c:v>0.24</c:v>
                </c:pt>
                <c:pt idx="6">
                  <c:v>#N/A</c:v>
                </c:pt>
                <c:pt idx="7">
                  <c:v>0.39</c:v>
                </c:pt>
                <c:pt idx="8">
                  <c:v>#N/A</c:v>
                </c:pt>
                <c:pt idx="9">
                  <c:v>0.55000000000000004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0.19</c:v>
                </c:pt>
                <c:pt idx="2">
                  <c:v>#N/A</c:v>
                </c:pt>
                <c:pt idx="3">
                  <c:v>0.39</c:v>
                </c:pt>
                <c:pt idx="4">
                  <c:v>#N/A</c:v>
                </c:pt>
                <c:pt idx="5">
                  <c:v>0.7</c:v>
                </c:pt>
                <c:pt idx="6">
                  <c:v>#N/A</c:v>
                </c:pt>
                <c:pt idx="7">
                  <c:v>0.1</c:v>
                </c:pt>
                <c:pt idx="8">
                  <c:v>#N/A</c:v>
                </c:pt>
                <c:pt idx="9">
                  <c:v>0.64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4.62</c:v>
                </c:pt>
                <c:pt idx="2">
                  <c:v>#N/A</c:v>
                </c:pt>
                <c:pt idx="3">
                  <c:v>4.5</c:v>
                </c:pt>
                <c:pt idx="4">
                  <c:v>#N/A</c:v>
                </c:pt>
                <c:pt idx="5">
                  <c:v>2.6</c:v>
                </c:pt>
                <c:pt idx="6">
                  <c:v>#N/A</c:v>
                </c:pt>
                <c:pt idx="7">
                  <c:v>2.72</c:v>
                </c:pt>
                <c:pt idx="8">
                  <c:v>#N/A</c:v>
                </c:pt>
                <c:pt idx="9">
                  <c:v>1.88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3.14</c:v>
                </c:pt>
                <c:pt idx="2">
                  <c:v>#N/A</c:v>
                </c:pt>
                <c:pt idx="3">
                  <c:v>3.19</c:v>
                </c:pt>
                <c:pt idx="4">
                  <c:v>#N/A</c:v>
                </c:pt>
                <c:pt idx="5">
                  <c:v>3.43</c:v>
                </c:pt>
                <c:pt idx="6">
                  <c:v>#N/A</c:v>
                </c:pt>
                <c:pt idx="7">
                  <c:v>3.79</c:v>
                </c:pt>
                <c:pt idx="8">
                  <c:v>#N/A</c:v>
                </c:pt>
                <c:pt idx="9">
                  <c:v>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8.24</c:v>
                </c:pt>
                <c:pt idx="2">
                  <c:v>#N/A</c:v>
                </c:pt>
                <c:pt idx="3">
                  <c:v>5.56</c:v>
                </c:pt>
                <c:pt idx="4">
                  <c:v>#N/A</c:v>
                </c:pt>
                <c:pt idx="5">
                  <c:v>6.12</c:v>
                </c:pt>
                <c:pt idx="6">
                  <c:v>#N/A</c:v>
                </c:pt>
                <c:pt idx="7">
                  <c:v>5.03</c:v>
                </c:pt>
                <c:pt idx="8">
                  <c:v>#N/A</c:v>
                </c:pt>
                <c:pt idx="9">
                  <c:v>5.09</c:v>
                </c:pt>
              </c:numCache>
            </c:numRef>
          </c:val>
        </c:ser>
        <c:dLbls>
          <c:showLegendKey val="0"/>
          <c:showVal val="0"/>
          <c:showCatName val="0"/>
          <c:showSerName val="0"/>
          <c:showPercent val="0"/>
          <c:showBubbleSize val="0"/>
        </c:dLbls>
        <c:gapWidth val="150"/>
        <c:overlap val="100"/>
        <c:axId val="60062720"/>
        <c:axId val="60072704"/>
      </c:barChart>
      <c:catAx>
        <c:axId val="6006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072704"/>
        <c:crosses val="autoZero"/>
        <c:auto val="1"/>
        <c:lblAlgn val="ctr"/>
        <c:lblOffset val="100"/>
        <c:tickLblSkip val="1"/>
        <c:tickMarkSkip val="1"/>
        <c:noMultiLvlLbl val="0"/>
      </c:catAx>
      <c:valAx>
        <c:axId val="6007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6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1687</c:v>
                </c:pt>
                <c:pt idx="5">
                  <c:v>1706</c:v>
                </c:pt>
                <c:pt idx="8">
                  <c:v>1719</c:v>
                </c:pt>
                <c:pt idx="11">
                  <c:v>1748</c:v>
                </c:pt>
                <c:pt idx="14">
                  <c:v>1743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142</c:v>
                </c:pt>
                <c:pt idx="3">
                  <c:v>160</c:v>
                </c:pt>
                <c:pt idx="6">
                  <c:v>160</c:v>
                </c:pt>
                <c:pt idx="9">
                  <c:v>160</c:v>
                </c:pt>
                <c:pt idx="12">
                  <c:v>174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c:v>
                </c:pt>
                <c:pt idx="3">
                  <c:v>12</c:v>
                </c:pt>
                <c:pt idx="6">
                  <c:v>12</c:v>
                </c:pt>
                <c:pt idx="9">
                  <c:v>12</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439</c:v>
                </c:pt>
                <c:pt idx="3">
                  <c:v>447</c:v>
                </c:pt>
                <c:pt idx="6">
                  <c:v>443</c:v>
                </c:pt>
                <c:pt idx="9">
                  <c:v>438</c:v>
                </c:pt>
                <c:pt idx="12">
                  <c:v>435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2341</c:v>
                </c:pt>
                <c:pt idx="3">
                  <c:v>2280</c:v>
                </c:pt>
                <c:pt idx="6">
                  <c:v>2125</c:v>
                </c:pt>
                <c:pt idx="9">
                  <c:v>1997</c:v>
                </c:pt>
                <c:pt idx="12">
                  <c:v>2042</c:v>
                </c:pt>
              </c:numCache>
            </c:numRef>
          </c:val>
        </c:ser>
        <c:dLbls>
          <c:showLegendKey val="0"/>
          <c:showVal val="0"/>
          <c:showCatName val="0"/>
          <c:showSerName val="0"/>
          <c:showPercent val="0"/>
          <c:showBubbleSize val="0"/>
        </c:dLbls>
        <c:gapWidth val="100"/>
        <c:overlap val="100"/>
        <c:axId val="112660864"/>
        <c:axId val="13447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1247</c:v>
                </c:pt>
                <c:pt idx="2">
                  <c:v>#N/A</c:v>
                </c:pt>
                <c:pt idx="3">
                  <c:v>#N/A</c:v>
                </c:pt>
                <c:pt idx="4">
                  <c:v>1193</c:v>
                </c:pt>
                <c:pt idx="5">
                  <c:v>#N/A</c:v>
                </c:pt>
                <c:pt idx="6">
                  <c:v>#N/A</c:v>
                </c:pt>
                <c:pt idx="7">
                  <c:v>1021</c:v>
                </c:pt>
                <c:pt idx="8">
                  <c:v>#N/A</c:v>
                </c:pt>
                <c:pt idx="9">
                  <c:v>#N/A</c:v>
                </c:pt>
                <c:pt idx="10">
                  <c:v>859</c:v>
                </c:pt>
                <c:pt idx="11">
                  <c:v>#N/A</c:v>
                </c:pt>
                <c:pt idx="12">
                  <c:v>#N/A</c:v>
                </c:pt>
                <c:pt idx="13">
                  <c:v>921</c:v>
                </c:pt>
                <c:pt idx="14">
                  <c:v>#N/A</c:v>
                </c:pt>
              </c:numCache>
            </c:numRef>
          </c:val>
          <c:smooth val="0"/>
        </c:ser>
        <c:dLbls>
          <c:showLegendKey val="0"/>
          <c:showVal val="0"/>
          <c:showCatName val="0"/>
          <c:showSerName val="0"/>
          <c:showPercent val="0"/>
          <c:showBubbleSize val="0"/>
        </c:dLbls>
        <c:marker val="1"/>
        <c:smooth val="0"/>
        <c:axId val="112660864"/>
        <c:axId val="134479232"/>
      </c:lineChart>
      <c:catAx>
        <c:axId val="11266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479232"/>
        <c:crosses val="autoZero"/>
        <c:auto val="1"/>
        <c:lblAlgn val="ctr"/>
        <c:lblOffset val="100"/>
        <c:tickLblSkip val="1"/>
        <c:tickMarkSkip val="1"/>
        <c:noMultiLvlLbl val="0"/>
      </c:catAx>
      <c:valAx>
        <c:axId val="13447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6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15608</c:v>
                </c:pt>
                <c:pt idx="5">
                  <c:v>15634</c:v>
                </c:pt>
                <c:pt idx="8">
                  <c:v>15465</c:v>
                </c:pt>
                <c:pt idx="11">
                  <c:v>15278</c:v>
                </c:pt>
                <c:pt idx="14">
                  <c:v>14969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880</c:v>
                </c:pt>
                <c:pt idx="5">
                  <c:v>916</c:v>
                </c:pt>
                <c:pt idx="8">
                  <c:v>923</c:v>
                </c:pt>
                <c:pt idx="11">
                  <c:v>934</c:v>
                </c:pt>
                <c:pt idx="14">
                  <c:v>883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4807</c:v>
                </c:pt>
                <c:pt idx="5">
                  <c:v>5329</c:v>
                </c:pt>
                <c:pt idx="8">
                  <c:v>6081</c:v>
                </c:pt>
                <c:pt idx="11">
                  <c:v>6030</c:v>
                </c:pt>
                <c:pt idx="14">
                  <c:v>6582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303</c:v>
                </c:pt>
                <c:pt idx="3">
                  <c:v>206</c:v>
                </c:pt>
                <c:pt idx="6">
                  <c:v>26</c:v>
                </c:pt>
                <c:pt idx="9">
                  <c:v>23</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4464</c:v>
                </c:pt>
                <c:pt idx="3">
                  <c:v>4432</c:v>
                </c:pt>
                <c:pt idx="6">
                  <c:v>5084</c:v>
                </c:pt>
                <c:pt idx="9">
                  <c:v>4167</c:v>
                </c:pt>
                <c:pt idx="12">
                  <c:v>3990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100</c:v>
                </c:pt>
                <c:pt idx="3">
                  <c:v>101</c:v>
                </c:pt>
                <c:pt idx="6">
                  <c:v>112</c:v>
                </c:pt>
                <c:pt idx="9">
                  <c:v>162</c:v>
                </c:pt>
                <c:pt idx="12">
                  <c:v>196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3950</c:v>
                </c:pt>
                <c:pt idx="3">
                  <c:v>4565</c:v>
                </c:pt>
                <c:pt idx="6">
                  <c:v>5081</c:v>
                </c:pt>
                <c:pt idx="9">
                  <c:v>5248</c:v>
                </c:pt>
                <c:pt idx="12">
                  <c:v>5043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1088</c:v>
                </c:pt>
                <c:pt idx="3">
                  <c:v>928</c:v>
                </c:pt>
                <c:pt idx="6">
                  <c:v>767</c:v>
                </c:pt>
                <c:pt idx="9">
                  <c:v>607</c:v>
                </c:pt>
                <c:pt idx="12">
                  <c:v>450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16028</c:v>
                </c:pt>
                <c:pt idx="3">
                  <c:v>15327</c:v>
                </c:pt>
                <c:pt idx="6">
                  <c:v>14642</c:v>
                </c:pt>
                <c:pt idx="9">
                  <c:v>14227</c:v>
                </c:pt>
                <c:pt idx="12">
                  <c:v>13667</c:v>
                </c:pt>
              </c:numCache>
            </c:numRef>
          </c:val>
        </c:ser>
        <c:dLbls>
          <c:showLegendKey val="0"/>
          <c:showVal val="0"/>
          <c:showCatName val="0"/>
          <c:showSerName val="0"/>
          <c:showPercent val="0"/>
          <c:showBubbleSize val="0"/>
        </c:dLbls>
        <c:gapWidth val="100"/>
        <c:overlap val="100"/>
        <c:axId val="134318336"/>
        <c:axId val="13433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4638</c:v>
                </c:pt>
                <c:pt idx="2">
                  <c:v>#N/A</c:v>
                </c:pt>
                <c:pt idx="3">
                  <c:v>#N/A</c:v>
                </c:pt>
                <c:pt idx="4">
                  <c:v>3679</c:v>
                </c:pt>
                <c:pt idx="5">
                  <c:v>#N/A</c:v>
                </c:pt>
                <c:pt idx="6">
                  <c:v>#N/A</c:v>
                </c:pt>
                <c:pt idx="7">
                  <c:v>3243</c:v>
                </c:pt>
                <c:pt idx="8">
                  <c:v>#N/A</c:v>
                </c:pt>
                <c:pt idx="9">
                  <c:v>#N/A</c:v>
                </c:pt>
                <c:pt idx="10">
                  <c:v>2194</c:v>
                </c:pt>
                <c:pt idx="11">
                  <c:v>#N/A</c:v>
                </c:pt>
                <c:pt idx="12">
                  <c:v>#N/A</c:v>
                </c:pt>
                <c:pt idx="13">
                  <c:v>921</c:v>
                </c:pt>
                <c:pt idx="14">
                  <c:v>#N/A</c:v>
                </c:pt>
              </c:numCache>
            </c:numRef>
          </c:val>
          <c:smooth val="0"/>
        </c:ser>
        <c:dLbls>
          <c:showLegendKey val="0"/>
          <c:showVal val="0"/>
          <c:showCatName val="0"/>
          <c:showSerName val="0"/>
          <c:showPercent val="0"/>
          <c:showBubbleSize val="0"/>
        </c:dLbls>
        <c:marker val="1"/>
        <c:smooth val="0"/>
        <c:axId val="134318336"/>
        <c:axId val="134332800"/>
      </c:lineChart>
      <c:catAx>
        <c:axId val="1343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332800"/>
        <c:crosses val="autoZero"/>
        <c:auto val="1"/>
        <c:lblAlgn val="ctr"/>
        <c:lblOffset val="100"/>
        <c:tickLblSkip val="1"/>
        <c:tickMarkSkip val="1"/>
        <c:noMultiLvlLbl val="0"/>
      </c:catAx>
      <c:valAx>
        <c:axId val="13433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1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667200"/>
        <c:axId val="125677568"/>
      </c:scatterChart>
      <c:valAx>
        <c:axId val="125667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77568"/>
        <c:crosses val="autoZero"/>
        <c:crossBetween val="midCat"/>
      </c:valAx>
      <c:valAx>
        <c:axId val="125677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67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14.8</c:v>
                </c:pt>
                <c:pt idx="1">
                  <c:v>14.4</c:v>
                </c:pt>
                <c:pt idx="2">
                  <c:v>14</c:v>
                </c:pt>
                <c:pt idx="3">
                  <c:v>12.5</c:v>
                </c:pt>
                <c:pt idx="4">
                  <c:v>11.4</c:v>
                </c:pt>
              </c:numCache>
            </c:numRef>
          </c:xVal>
          <c:yVal>
            <c:numRef>
              <c:f>公会計指標分析・財政指標組合せ分析表!$K$73:$O$73</c:f>
              <c:numCache>
                <c:formatCode>#,##0.0;"▲ "#,##0.0</c:formatCode>
                <c:ptCount val="5"/>
                <c:pt idx="0">
                  <c:v>56.3</c:v>
                </c:pt>
                <c:pt idx="1">
                  <c:v>44.6</c:v>
                </c:pt>
                <c:pt idx="2">
                  <c:v>39.4</c:v>
                </c:pt>
                <c:pt idx="3">
                  <c:v>27.3</c:v>
                </c:pt>
                <c:pt idx="4">
                  <c:v>11.4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9</c:v>
                </c:pt>
              </c:numCache>
            </c:numRef>
          </c:xVal>
          <c:yVal>
            <c:numRef>
              <c:f>公会計指標分析・財政指標組合せ分析表!$K$77:$O$77</c:f>
              <c:numCache>
                <c:formatCode>#,##0.0;"▲ "#,##0.0</c:formatCode>
                <c:ptCount val="5"/>
                <c:pt idx="0">
                  <c:v>40.200000000000003</c:v>
                </c:pt>
                <c:pt idx="1">
                  <c:v>30.7</c:v>
                </c:pt>
                <c:pt idx="2">
                  <c:v>22.3</c:v>
                </c:pt>
                <c:pt idx="3">
                  <c:v>20.3</c:v>
                </c:pt>
                <c:pt idx="4">
                  <c:v>36.5</c:v>
                </c:pt>
              </c:numCache>
            </c:numRef>
          </c:yVal>
          <c:smooth val="0"/>
        </c:ser>
        <c:dLbls>
          <c:showLegendKey val="0"/>
          <c:showVal val="0"/>
          <c:showCatName val="0"/>
          <c:showSerName val="0"/>
          <c:showPercent val="0"/>
          <c:showBubbleSize val="0"/>
        </c:dLbls>
        <c:axId val="137475200"/>
        <c:axId val="137477120"/>
      </c:scatterChart>
      <c:valAx>
        <c:axId val="137475200"/>
        <c:scaling>
          <c:orientation val="minMax"/>
          <c:max val="15.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477120"/>
        <c:crosses val="autoZero"/>
        <c:crossBetween val="midCat"/>
      </c:valAx>
      <c:valAx>
        <c:axId val="137477120"/>
        <c:scaling>
          <c:orientation val="minMax"/>
          <c:max val="6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475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20,235
20,013
781.08
14,743,219
13,905,994
442,193
9,693,276
13,666,871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人口の減少や全国平均を上回る高齢化率に加え、町の主産業である観光産業の低迷及び償却資産の減価償却により税収が減少しているため、類似団体平均を下回っている。</a:t>
          </a:r>
          <a:endParaRPr kumimoji="1" lang="en-US" altLang="ja-JP" sz="1300">
            <a:latin typeface="ＭＳ Ｐゴシック"/>
          </a:endParaRPr>
        </a:p>
        <a:p>
          <a:r>
            <a:rPr kumimoji="1" lang="ja-JP" altLang="en-US" sz="1300">
              <a:latin typeface="ＭＳ Ｐゴシック"/>
            </a:rPr>
            <a:t>　今後も、地方創生等の取り組みを強化し、人口減少対策や産業振興対策等を行い、税の徴収強化等による歳入確保に努める。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44450</xdr:rowOff>
    </xdr:to>
    <xdr:cxnSp macro="">
      <xdr:nvCxnSpPr>
        <xdr:cNvPr id="74" name="直線コネクタ 73"/>
        <xdr:cNvCxnSpPr/>
      </xdr:nvCxnSpPr>
      <xdr:spPr>
        <a:xfrm>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31045</xdr:rowOff>
    </xdr:to>
    <xdr:cxnSp macro="">
      <xdr:nvCxnSpPr>
        <xdr:cNvPr id="77" name="直線コネクタ 76"/>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151695</xdr:rowOff>
    </xdr:from>
    <xdr:to>
      <xdr:col>3</xdr:col>
      <xdr:colOff>330200</xdr:colOff>
      <xdr:row>44</xdr:row>
      <xdr:rowOff>81845</xdr:rowOff>
    </xdr:to>
    <xdr:sp macro="" textlink="">
      <xdr:nvSpPr>
        <xdr:cNvPr id="93" name="円/楕円 92"/>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66622</xdr:rowOff>
    </xdr:from>
    <xdr:ext cx="762000" cy="259045"/>
    <xdr:sp macro="" textlink="">
      <xdr:nvSpPr>
        <xdr:cNvPr id="94" name="テキスト ボックス 93"/>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5" name="円/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平成２６年度までは類似団体平均をやや下回っていたが、平成２７年度は少し上回っている。要因として、分子である扶助費や公債費が増額し、分母である地方税が減額し比率が増加となった。</a:t>
          </a:r>
          <a:endParaRPr kumimoji="1" lang="en-US" altLang="ja-JP" sz="1300" baseline="0">
            <a:latin typeface="ＭＳ Ｐゴシック"/>
          </a:endParaRPr>
        </a:p>
        <a:p>
          <a:r>
            <a:rPr kumimoji="1" lang="ja-JP" altLang="en-US" sz="1300" baseline="0">
              <a:latin typeface="ＭＳ Ｐゴシック"/>
            </a:rPr>
            <a:t>　今後も引き続き行財政改革へ取り組み、新規職員採用の抑制や組織の合理化、事務事業の見直し等を行い、全ての事務事業の優先度を厳しく点検し、優先度の低い事務事業について計画的に廃止、縮小を進めるなどの経常経費の削減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99949</xdr:rowOff>
    </xdr:from>
    <xdr:to>
      <xdr:col>7</xdr:col>
      <xdr:colOff>152400</xdr:colOff>
      <xdr:row>62</xdr:row>
      <xdr:rowOff>153035</xdr:rowOff>
    </xdr:to>
    <xdr:cxnSp macro="">
      <xdr:nvCxnSpPr>
        <xdr:cNvPr id="129" name="直線コネクタ 128"/>
        <xdr:cNvCxnSpPr/>
      </xdr:nvCxnSpPr>
      <xdr:spPr>
        <a:xfrm>
          <a:off x="4114800" y="10729849"/>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85471</xdr:rowOff>
    </xdr:from>
    <xdr:to>
      <xdr:col>6</xdr:col>
      <xdr:colOff>0</xdr:colOff>
      <xdr:row>62</xdr:row>
      <xdr:rowOff>99949</xdr:rowOff>
    </xdr:to>
    <xdr:cxnSp macro="">
      <xdr:nvCxnSpPr>
        <xdr:cNvPr id="132" name="直線コネクタ 131"/>
        <xdr:cNvCxnSpPr/>
      </xdr:nvCxnSpPr>
      <xdr:spPr>
        <a:xfrm>
          <a:off x="3225800" y="1071537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75692</xdr:rowOff>
    </xdr:from>
    <xdr:to>
      <xdr:col>6</xdr:col>
      <xdr:colOff>50800</xdr:colOff>
      <xdr:row>63</xdr:row>
      <xdr:rowOff>5842</xdr:rowOff>
    </xdr:to>
    <xdr:sp macro="" textlink="">
      <xdr:nvSpPr>
        <xdr:cNvPr id="133" name="フローチャート : 判断 132"/>
        <xdr:cNvSpPr/>
      </xdr:nvSpPr>
      <xdr:spPr>
        <a:xfrm>
          <a:off x="4064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162069</xdr:rowOff>
    </xdr:from>
    <xdr:ext cx="736600" cy="259045"/>
    <xdr:sp macro="" textlink="">
      <xdr:nvSpPr>
        <xdr:cNvPr id="134" name="テキスト ボックス 133"/>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85471</xdr:rowOff>
    </xdr:from>
    <xdr:to>
      <xdr:col>4</xdr:col>
      <xdr:colOff>482600</xdr:colOff>
      <xdr:row>62</xdr:row>
      <xdr:rowOff>87884</xdr:rowOff>
    </xdr:to>
    <xdr:cxnSp macro="">
      <xdr:nvCxnSpPr>
        <xdr:cNvPr id="135" name="直線コネクタ 134"/>
        <xdr:cNvCxnSpPr/>
      </xdr:nvCxnSpPr>
      <xdr:spPr>
        <a:xfrm flipV="1">
          <a:off x="2336800" y="107153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6" name="フローチャート : 判断 135"/>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7" name="テキスト ボックス 136"/>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62</xdr:row>
      <xdr:rowOff>99949</xdr:rowOff>
    </xdr:to>
    <xdr:cxnSp macro="">
      <xdr:nvCxnSpPr>
        <xdr:cNvPr id="138" name="直線コネクタ 137"/>
        <xdr:cNvCxnSpPr/>
      </xdr:nvCxnSpPr>
      <xdr:spPr>
        <a:xfrm flipV="1">
          <a:off x="1447800" y="107177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46736</xdr:rowOff>
    </xdr:from>
    <xdr:to>
      <xdr:col>3</xdr:col>
      <xdr:colOff>330200</xdr:colOff>
      <xdr:row>62</xdr:row>
      <xdr:rowOff>148336</xdr:rowOff>
    </xdr:to>
    <xdr:sp macro="" textlink="">
      <xdr:nvSpPr>
        <xdr:cNvPr id="139" name="フローチャート : 判断 138"/>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133113</xdr:rowOff>
    </xdr:from>
    <xdr:ext cx="762000" cy="259045"/>
    <xdr:sp macro="" textlink="">
      <xdr:nvSpPr>
        <xdr:cNvPr id="140" name="テキスト ボックス 139"/>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39497</xdr:rowOff>
    </xdr:from>
    <xdr:to>
      <xdr:col>2</xdr:col>
      <xdr:colOff>127000</xdr:colOff>
      <xdr:row>62</xdr:row>
      <xdr:rowOff>141097</xdr:rowOff>
    </xdr:to>
    <xdr:sp macro="" textlink="">
      <xdr:nvSpPr>
        <xdr:cNvPr id="141" name="フローチャート : 判断 140"/>
        <xdr:cNvSpPr/>
      </xdr:nvSpPr>
      <xdr:spPr>
        <a:xfrm>
          <a:off x="13970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151274</xdr:rowOff>
    </xdr:from>
    <xdr:ext cx="762000" cy="259045"/>
    <xdr:sp macro="" textlink="">
      <xdr:nvSpPr>
        <xdr:cNvPr id="142" name="テキスト ボックス 141"/>
        <xdr:cNvSpPr txBox="1"/>
      </xdr:nvSpPr>
      <xdr:spPr>
        <a:xfrm>
          <a:off x="1066800" y="1043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102235</xdr:rowOff>
    </xdr:from>
    <xdr:to>
      <xdr:col>7</xdr:col>
      <xdr:colOff>203200</xdr:colOff>
      <xdr:row>63</xdr:row>
      <xdr:rowOff>32385</xdr:rowOff>
    </xdr:to>
    <xdr:sp macro="" textlink="">
      <xdr:nvSpPr>
        <xdr:cNvPr id="148" name="円/楕円 147"/>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74312</xdr:rowOff>
    </xdr:from>
    <xdr:ext cx="762000" cy="259045"/>
    <xdr:sp macro="" textlink="">
      <xdr:nvSpPr>
        <xdr:cNvPr id="149" name="財政構造の弾力性該当値テキスト"/>
        <xdr:cNvSpPr txBox="1"/>
      </xdr:nvSpPr>
      <xdr:spPr>
        <a:xfrm>
          <a:off x="5041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49149</xdr:rowOff>
    </xdr:from>
    <xdr:to>
      <xdr:col>6</xdr:col>
      <xdr:colOff>50800</xdr:colOff>
      <xdr:row>62</xdr:row>
      <xdr:rowOff>150749</xdr:rowOff>
    </xdr:to>
    <xdr:sp macro="" textlink="">
      <xdr:nvSpPr>
        <xdr:cNvPr id="150" name="円/楕円 149"/>
        <xdr:cNvSpPr/>
      </xdr:nvSpPr>
      <xdr:spPr>
        <a:xfrm>
          <a:off x="4064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160926</xdr:rowOff>
    </xdr:from>
    <xdr:ext cx="736600" cy="259045"/>
    <xdr:sp macro="" textlink="">
      <xdr:nvSpPr>
        <xdr:cNvPr id="151" name="テキスト ボックス 150"/>
        <xdr:cNvSpPr txBox="1"/>
      </xdr:nvSpPr>
      <xdr:spPr>
        <a:xfrm>
          <a:off x="3733800" y="1044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34671</xdr:rowOff>
    </xdr:from>
    <xdr:to>
      <xdr:col>4</xdr:col>
      <xdr:colOff>533400</xdr:colOff>
      <xdr:row>62</xdr:row>
      <xdr:rowOff>136271</xdr:rowOff>
    </xdr:to>
    <xdr:sp macro="" textlink="">
      <xdr:nvSpPr>
        <xdr:cNvPr id="152" name="円/楕円 151"/>
        <xdr:cNvSpPr/>
      </xdr:nvSpPr>
      <xdr:spPr>
        <a:xfrm>
          <a:off x="3175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146448</xdr:rowOff>
    </xdr:from>
    <xdr:ext cx="762000" cy="259045"/>
    <xdr:sp macro="" textlink="">
      <xdr:nvSpPr>
        <xdr:cNvPr id="153" name="テキスト ボックス 152"/>
        <xdr:cNvSpPr txBox="1"/>
      </xdr:nvSpPr>
      <xdr:spPr>
        <a:xfrm>
          <a:off x="2844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4" name="円/楕円 153"/>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148861</xdr:rowOff>
    </xdr:from>
    <xdr:ext cx="762000" cy="259045"/>
    <xdr:sp macro="" textlink="">
      <xdr:nvSpPr>
        <xdr:cNvPr id="155" name="テキスト ボックス 154"/>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49149</xdr:rowOff>
    </xdr:from>
    <xdr:to>
      <xdr:col>2</xdr:col>
      <xdr:colOff>127000</xdr:colOff>
      <xdr:row>62</xdr:row>
      <xdr:rowOff>150749</xdr:rowOff>
    </xdr:to>
    <xdr:sp macro="" textlink="">
      <xdr:nvSpPr>
        <xdr:cNvPr id="156" name="円/楕円 155"/>
        <xdr:cNvSpPr/>
      </xdr:nvSpPr>
      <xdr:spPr>
        <a:xfrm>
          <a:off x="1397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135526</xdr:rowOff>
    </xdr:from>
    <xdr:ext cx="762000" cy="259045"/>
    <xdr:sp macro="" textlink="">
      <xdr:nvSpPr>
        <xdr:cNvPr id="157" name="テキスト ボックス 156"/>
        <xdr:cNvSpPr txBox="1"/>
      </xdr:nvSpPr>
      <xdr:spPr>
        <a:xfrm>
          <a:off x="1066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[218,050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人口減少により１人当たりの人件費・物件費等が増額となっており、</a:t>
          </a:r>
          <a:r>
            <a:rPr kumimoji="1" lang="ja-JP" altLang="en-US" sz="1300">
              <a:latin typeface="ＭＳ Ｐゴシック"/>
            </a:rPr>
            <a:t>類似団体平均を大きく上回っている。</a:t>
          </a:r>
          <a:endParaRPr kumimoji="1" lang="en-US" altLang="ja-JP" sz="1300">
            <a:latin typeface="ＭＳ Ｐゴシック"/>
          </a:endParaRPr>
        </a:p>
        <a:p>
          <a:r>
            <a:rPr kumimoji="1" lang="ja-JP" altLang="en-US" sz="1300">
              <a:latin typeface="ＭＳ Ｐゴシック"/>
            </a:rPr>
            <a:t>　この要因は、同規模の町村が合併したことにより、類似した公共施設等が点在していること、職員数が多いこと、一部事務組合で運営していた一般廃棄物処理施設を運営していること等である。引き続き公共施設の統廃合や事務事業の民営化等を積極的に推進し、コスト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34488</xdr:rowOff>
    </xdr:from>
    <xdr:to>
      <xdr:col>7</xdr:col>
      <xdr:colOff>152400</xdr:colOff>
      <xdr:row>87</xdr:row>
      <xdr:rowOff>104369</xdr:rowOff>
    </xdr:to>
    <xdr:cxnSp macro="">
      <xdr:nvCxnSpPr>
        <xdr:cNvPr id="190" name="直線コネクタ 189"/>
        <xdr:cNvCxnSpPr/>
      </xdr:nvCxnSpPr>
      <xdr:spPr>
        <a:xfrm>
          <a:off x="4114800" y="14950638"/>
          <a:ext cx="838200" cy="6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77963</xdr:rowOff>
    </xdr:from>
    <xdr:to>
      <xdr:col>6</xdr:col>
      <xdr:colOff>0</xdr:colOff>
      <xdr:row>87</xdr:row>
      <xdr:rowOff>34488</xdr:rowOff>
    </xdr:to>
    <xdr:cxnSp macro="">
      <xdr:nvCxnSpPr>
        <xdr:cNvPr id="193" name="直線コネクタ 192"/>
        <xdr:cNvCxnSpPr/>
      </xdr:nvCxnSpPr>
      <xdr:spPr>
        <a:xfrm>
          <a:off x="3225800" y="14822663"/>
          <a:ext cx="889000" cy="1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68635</xdr:rowOff>
    </xdr:from>
    <xdr:to>
      <xdr:col>6</xdr:col>
      <xdr:colOff>50800</xdr:colOff>
      <xdr:row>81</xdr:row>
      <xdr:rowOff>170235</xdr:rowOff>
    </xdr:to>
    <xdr:sp macro="" textlink="">
      <xdr:nvSpPr>
        <xdr:cNvPr id="194" name="フローチャート : 判断 193"/>
        <xdr:cNvSpPr/>
      </xdr:nvSpPr>
      <xdr:spPr>
        <a:xfrm>
          <a:off x="4064000" y="1395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8962</xdr:rowOff>
    </xdr:from>
    <xdr:ext cx="736600" cy="259045"/>
    <xdr:sp macro="" textlink="">
      <xdr:nvSpPr>
        <xdr:cNvPr id="195" name="テキスト ボックス 194"/>
        <xdr:cNvSpPr txBox="1"/>
      </xdr:nvSpPr>
      <xdr:spPr>
        <a:xfrm>
          <a:off x="3733800" y="1372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68715</xdr:rowOff>
    </xdr:from>
    <xdr:to>
      <xdr:col>4</xdr:col>
      <xdr:colOff>482600</xdr:colOff>
      <xdr:row>86</xdr:row>
      <xdr:rowOff>77963</xdr:rowOff>
    </xdr:to>
    <xdr:cxnSp macro="">
      <xdr:nvCxnSpPr>
        <xdr:cNvPr id="196" name="直線コネクタ 195"/>
        <xdr:cNvCxnSpPr/>
      </xdr:nvCxnSpPr>
      <xdr:spPr>
        <a:xfrm>
          <a:off x="2336800" y="14813415"/>
          <a:ext cx="8890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25664</xdr:rowOff>
    </xdr:from>
    <xdr:to>
      <xdr:col>4</xdr:col>
      <xdr:colOff>533400</xdr:colOff>
      <xdr:row>81</xdr:row>
      <xdr:rowOff>127264</xdr:rowOff>
    </xdr:to>
    <xdr:sp macro="" textlink="">
      <xdr:nvSpPr>
        <xdr:cNvPr id="197" name="フローチャート : 判断 196"/>
        <xdr:cNvSpPr/>
      </xdr:nvSpPr>
      <xdr:spPr>
        <a:xfrm>
          <a:off x="3175000" y="139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137441</xdr:rowOff>
    </xdr:from>
    <xdr:ext cx="762000" cy="259045"/>
    <xdr:sp macro="" textlink="">
      <xdr:nvSpPr>
        <xdr:cNvPr id="198" name="テキスト ボックス 197"/>
        <xdr:cNvSpPr txBox="1"/>
      </xdr:nvSpPr>
      <xdr:spPr>
        <a:xfrm>
          <a:off x="2844800" y="136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57393</xdr:rowOff>
    </xdr:from>
    <xdr:to>
      <xdr:col>3</xdr:col>
      <xdr:colOff>279400</xdr:colOff>
      <xdr:row>86</xdr:row>
      <xdr:rowOff>68715</xdr:rowOff>
    </xdr:to>
    <xdr:cxnSp macro="">
      <xdr:nvCxnSpPr>
        <xdr:cNvPr id="199" name="直線コネクタ 198"/>
        <xdr:cNvCxnSpPr/>
      </xdr:nvCxnSpPr>
      <xdr:spPr>
        <a:xfrm>
          <a:off x="1447800" y="14802093"/>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29738</xdr:rowOff>
    </xdr:from>
    <xdr:to>
      <xdr:col>3</xdr:col>
      <xdr:colOff>330200</xdr:colOff>
      <xdr:row>81</xdr:row>
      <xdr:rowOff>131338</xdr:rowOff>
    </xdr:to>
    <xdr:sp macro="" textlink="">
      <xdr:nvSpPr>
        <xdr:cNvPr id="200" name="フローチャート : 判断 199"/>
        <xdr:cNvSpPr/>
      </xdr:nvSpPr>
      <xdr:spPr>
        <a:xfrm>
          <a:off x="2286000" y="139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141515</xdr:rowOff>
    </xdr:from>
    <xdr:ext cx="762000" cy="259045"/>
    <xdr:sp macro="" textlink="">
      <xdr:nvSpPr>
        <xdr:cNvPr id="201" name="テキスト ボックス 200"/>
        <xdr:cNvSpPr txBox="1"/>
      </xdr:nvSpPr>
      <xdr:spPr>
        <a:xfrm>
          <a:off x="1955800" y="1368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62052</xdr:rowOff>
    </xdr:from>
    <xdr:to>
      <xdr:col>2</xdr:col>
      <xdr:colOff>127000</xdr:colOff>
      <xdr:row>81</xdr:row>
      <xdr:rowOff>163652</xdr:rowOff>
    </xdr:to>
    <xdr:sp macro="" textlink="">
      <xdr:nvSpPr>
        <xdr:cNvPr id="202" name="フローチャート : 判断 201"/>
        <xdr:cNvSpPr/>
      </xdr:nvSpPr>
      <xdr:spPr>
        <a:xfrm>
          <a:off x="1397000" y="1394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2379</xdr:rowOff>
    </xdr:from>
    <xdr:ext cx="762000" cy="259045"/>
    <xdr:sp macro="" textlink="">
      <xdr:nvSpPr>
        <xdr:cNvPr id="203" name="テキスト ボックス 202"/>
        <xdr:cNvSpPr txBox="1"/>
      </xdr:nvSpPr>
      <xdr:spPr>
        <a:xfrm>
          <a:off x="1066800" y="137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53569</xdr:rowOff>
    </xdr:from>
    <xdr:to>
      <xdr:col>7</xdr:col>
      <xdr:colOff>203200</xdr:colOff>
      <xdr:row>87</xdr:row>
      <xdr:rowOff>155169</xdr:rowOff>
    </xdr:to>
    <xdr:sp macro="" textlink="">
      <xdr:nvSpPr>
        <xdr:cNvPr id="209" name="円/楕円 208"/>
        <xdr:cNvSpPr/>
      </xdr:nvSpPr>
      <xdr:spPr>
        <a:xfrm>
          <a:off x="4902200" y="149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25646</xdr:rowOff>
    </xdr:from>
    <xdr:ext cx="762000" cy="259045"/>
    <xdr:sp macro="" textlink="">
      <xdr:nvSpPr>
        <xdr:cNvPr id="210" name="人件費・物件費等の状況該当値テキスト"/>
        <xdr:cNvSpPr txBox="1"/>
      </xdr:nvSpPr>
      <xdr:spPr>
        <a:xfrm>
          <a:off x="5041900" y="1494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218,050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155138</xdr:rowOff>
    </xdr:from>
    <xdr:to>
      <xdr:col>6</xdr:col>
      <xdr:colOff>50800</xdr:colOff>
      <xdr:row>87</xdr:row>
      <xdr:rowOff>85288</xdr:rowOff>
    </xdr:to>
    <xdr:sp macro="" textlink="">
      <xdr:nvSpPr>
        <xdr:cNvPr id="211" name="円/楕円 210"/>
        <xdr:cNvSpPr/>
      </xdr:nvSpPr>
      <xdr:spPr>
        <a:xfrm>
          <a:off x="4064000" y="1489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70065</xdr:rowOff>
    </xdr:from>
    <xdr:ext cx="736600" cy="259045"/>
    <xdr:sp macro="" textlink="">
      <xdr:nvSpPr>
        <xdr:cNvPr id="212" name="テキスト ボックス 211"/>
        <xdr:cNvSpPr txBox="1"/>
      </xdr:nvSpPr>
      <xdr:spPr>
        <a:xfrm>
          <a:off x="3733800" y="1498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210,810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27163</xdr:rowOff>
    </xdr:from>
    <xdr:to>
      <xdr:col>4</xdr:col>
      <xdr:colOff>533400</xdr:colOff>
      <xdr:row>86</xdr:row>
      <xdr:rowOff>128763</xdr:rowOff>
    </xdr:to>
    <xdr:sp macro="" textlink="">
      <xdr:nvSpPr>
        <xdr:cNvPr id="213" name="円/楕円 212"/>
        <xdr:cNvSpPr/>
      </xdr:nvSpPr>
      <xdr:spPr>
        <a:xfrm>
          <a:off x="3175000" y="147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113540</xdr:rowOff>
    </xdr:from>
    <xdr:ext cx="762000" cy="259045"/>
    <xdr:sp macro="" textlink="">
      <xdr:nvSpPr>
        <xdr:cNvPr id="214" name="テキスト ボックス 213"/>
        <xdr:cNvSpPr txBox="1"/>
      </xdr:nvSpPr>
      <xdr:spPr>
        <a:xfrm>
          <a:off x="2844800" y="1485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197,551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17915</xdr:rowOff>
    </xdr:from>
    <xdr:to>
      <xdr:col>3</xdr:col>
      <xdr:colOff>330200</xdr:colOff>
      <xdr:row>86</xdr:row>
      <xdr:rowOff>119515</xdr:rowOff>
    </xdr:to>
    <xdr:sp macro="" textlink="">
      <xdr:nvSpPr>
        <xdr:cNvPr id="215" name="円/楕円 214"/>
        <xdr:cNvSpPr/>
      </xdr:nvSpPr>
      <xdr:spPr>
        <a:xfrm>
          <a:off x="2286000" y="147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104292</xdr:rowOff>
    </xdr:from>
    <xdr:ext cx="762000" cy="259045"/>
    <xdr:sp macro="" textlink="">
      <xdr:nvSpPr>
        <xdr:cNvPr id="216" name="テキスト ボックス 215"/>
        <xdr:cNvSpPr txBox="1"/>
      </xdr:nvSpPr>
      <xdr:spPr>
        <a:xfrm>
          <a:off x="1955800" y="14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196,593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6593</xdr:rowOff>
    </xdr:from>
    <xdr:to>
      <xdr:col>2</xdr:col>
      <xdr:colOff>127000</xdr:colOff>
      <xdr:row>86</xdr:row>
      <xdr:rowOff>108193</xdr:rowOff>
    </xdr:to>
    <xdr:sp macro="" textlink="">
      <xdr:nvSpPr>
        <xdr:cNvPr id="217" name="円/楕円 216"/>
        <xdr:cNvSpPr/>
      </xdr:nvSpPr>
      <xdr:spPr>
        <a:xfrm>
          <a:off x="1397000" y="147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92970</xdr:rowOff>
    </xdr:from>
    <xdr:ext cx="762000" cy="259045"/>
    <xdr:sp macro="" textlink="">
      <xdr:nvSpPr>
        <xdr:cNvPr id="218" name="テキスト ボックス 217"/>
        <xdr:cNvSpPr txBox="1"/>
      </xdr:nvSpPr>
      <xdr:spPr>
        <a:xfrm>
          <a:off x="1066800" y="1483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平成２３・２４年度の指数が</a:t>
          </a:r>
          <a:r>
            <a:rPr kumimoji="1" lang="en-US" altLang="ja-JP" sz="1300">
              <a:latin typeface="ＭＳ Ｐゴシック"/>
            </a:rPr>
            <a:t>100</a:t>
          </a:r>
          <a:r>
            <a:rPr kumimoji="1" lang="ja-JP" altLang="en-US" sz="1300">
              <a:latin typeface="ＭＳ Ｐゴシック"/>
            </a:rPr>
            <a:t>を超えているのは、復興財源捻出に伴う国家公務員の給与削減によるものである。</a:t>
          </a:r>
          <a:endParaRPr kumimoji="1" lang="en-US" altLang="ja-JP" sz="1300">
            <a:latin typeface="ＭＳ Ｐゴシック"/>
          </a:endParaRPr>
        </a:p>
        <a:p>
          <a:r>
            <a:rPr kumimoji="1" lang="ja-JP" altLang="en-US" sz="1300">
              <a:latin typeface="ＭＳ Ｐゴシック"/>
            </a:rPr>
            <a:t>　平成２０年度より、職務職責に応じた給与体系への見直しを実施しているが、依然として類似団体平均を上回っている。</a:t>
          </a:r>
          <a:endParaRPr kumimoji="1" lang="en-US" altLang="ja-JP" sz="1300">
            <a:latin typeface="ＭＳ Ｐゴシック"/>
          </a:endParaRPr>
        </a:p>
        <a:p>
          <a:r>
            <a:rPr kumimoji="1" lang="ja-JP" altLang="en-US" sz="1300">
              <a:latin typeface="ＭＳ Ｐゴシック"/>
            </a:rPr>
            <a:t>　今後も、職務職責に応じた給与体系への見直しを継続し事務の効率化を図り、人件費削減に努める。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162984</xdr:rowOff>
    </xdr:to>
    <xdr:cxnSp macro="">
      <xdr:nvCxnSpPr>
        <xdr:cNvPr id="252" name="直線コネクタ 251"/>
        <xdr:cNvCxnSpPr/>
      </xdr:nvCxnSpPr>
      <xdr:spPr>
        <a:xfrm>
          <a:off x="16179800" y="1450043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84</xdr:row>
      <xdr:rowOff>98637</xdr:rowOff>
    </xdr:to>
    <xdr:cxnSp macro="">
      <xdr:nvCxnSpPr>
        <xdr:cNvPr id="255" name="直線コネクタ 254"/>
        <xdr:cNvCxnSpPr/>
      </xdr:nvCxnSpPr>
      <xdr:spPr>
        <a:xfrm>
          <a:off x="15290800" y="144923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6" name="フローチャート : 判断 255"/>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57" name="テキスト ボックス 256"/>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88</xdr:row>
      <xdr:rowOff>32173</xdr:rowOff>
    </xdr:to>
    <xdr:cxnSp macro="">
      <xdr:nvCxnSpPr>
        <xdr:cNvPr id="258" name="直線コネクタ 257"/>
        <xdr:cNvCxnSpPr/>
      </xdr:nvCxnSpPr>
      <xdr:spPr>
        <a:xfrm flipV="1">
          <a:off x="14401800" y="1449239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59" name="フローチャート : 判断 258"/>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0" name="テキスト ボックス 259"/>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56304</xdr:rowOff>
    </xdr:to>
    <xdr:cxnSp macro="">
      <xdr:nvCxnSpPr>
        <xdr:cNvPr id="261" name="直線コネクタ 260"/>
        <xdr:cNvCxnSpPr/>
      </xdr:nvCxnSpPr>
      <xdr:spPr>
        <a:xfrm flipV="1">
          <a:off x="13512800" y="151197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2" name="フローチャート : 判断 261"/>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3" name="テキスト ボックス 262"/>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4" name="フローチャート : 判断 263"/>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5" name="テキスト ボックス 264"/>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1" name="円/楕円 270"/>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2"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3" name="円/楕円 272"/>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4" name="テキスト ボックス 273"/>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39793</xdr:rowOff>
    </xdr:from>
    <xdr:to>
      <xdr:col>22</xdr:col>
      <xdr:colOff>254000</xdr:colOff>
      <xdr:row>84</xdr:row>
      <xdr:rowOff>141393</xdr:rowOff>
    </xdr:to>
    <xdr:sp macro="" textlink="">
      <xdr:nvSpPr>
        <xdr:cNvPr id="275" name="円/楕円 274"/>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126170</xdr:rowOff>
    </xdr:from>
    <xdr:ext cx="762000" cy="259045"/>
    <xdr:sp macro="" textlink="">
      <xdr:nvSpPr>
        <xdr:cNvPr id="276" name="テキスト ボックス 275"/>
        <xdr:cNvSpPr txBox="1"/>
      </xdr:nvSpPr>
      <xdr:spPr>
        <a:xfrm>
          <a:off x="14909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77" name="円/楕円 276"/>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78" name="テキスト ボックス 277"/>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79" name="円/楕円 278"/>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91881</xdr:rowOff>
    </xdr:from>
    <xdr:ext cx="762000" cy="259045"/>
    <xdr:sp macro="" textlink="">
      <xdr:nvSpPr>
        <xdr:cNvPr id="280" name="テキスト ボックス 279"/>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町村合併とそれに伴う一部事務組合の編入のため、類似団体平均を上回っている。町の面積が県内で一番広い（</a:t>
          </a:r>
          <a:r>
            <a:rPr kumimoji="1" lang="en-US" altLang="ja-JP" sz="1300">
              <a:latin typeface="ＭＳ Ｐゴシック"/>
            </a:rPr>
            <a:t>781.08k</a:t>
          </a:r>
          <a:r>
            <a:rPr kumimoji="1" lang="ja-JP" altLang="en-US" sz="1300">
              <a:latin typeface="ＭＳ Ｐゴシック"/>
            </a:rPr>
            <a:t>㎡）という地理上の特性等もあるため、今後もより一層公共施設等の統廃合や民間委託の推進に努める。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24674</xdr:rowOff>
    </xdr:from>
    <xdr:to>
      <xdr:col>24</xdr:col>
      <xdr:colOff>558800</xdr:colOff>
      <xdr:row>63</xdr:row>
      <xdr:rowOff>37314</xdr:rowOff>
    </xdr:to>
    <xdr:cxnSp macro="">
      <xdr:nvCxnSpPr>
        <xdr:cNvPr id="317" name="直線コネクタ 316"/>
        <xdr:cNvCxnSpPr/>
      </xdr:nvCxnSpPr>
      <xdr:spPr>
        <a:xfrm flipV="1">
          <a:off x="16179800" y="10826024"/>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18"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37314</xdr:rowOff>
    </xdr:from>
    <xdr:to>
      <xdr:col>23</xdr:col>
      <xdr:colOff>406400</xdr:colOff>
      <xdr:row>63</xdr:row>
      <xdr:rowOff>47655</xdr:rowOff>
    </xdr:to>
    <xdr:cxnSp macro="">
      <xdr:nvCxnSpPr>
        <xdr:cNvPr id="320" name="直線コネクタ 319"/>
        <xdr:cNvCxnSpPr/>
      </xdr:nvCxnSpPr>
      <xdr:spPr>
        <a:xfrm flipV="1">
          <a:off x="15290800" y="1083866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24009</xdr:rowOff>
    </xdr:from>
    <xdr:to>
      <xdr:col>23</xdr:col>
      <xdr:colOff>457200</xdr:colOff>
      <xdr:row>60</xdr:row>
      <xdr:rowOff>125609</xdr:rowOff>
    </xdr:to>
    <xdr:sp macro="" textlink="">
      <xdr:nvSpPr>
        <xdr:cNvPr id="321" name="フローチャート : 判断 320"/>
        <xdr:cNvSpPr/>
      </xdr:nvSpPr>
      <xdr:spPr>
        <a:xfrm>
          <a:off x="16129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135786</xdr:rowOff>
    </xdr:from>
    <xdr:ext cx="736600" cy="259045"/>
    <xdr:sp macro="" textlink="">
      <xdr:nvSpPr>
        <xdr:cNvPr id="322" name="テキスト ボックス 321"/>
        <xdr:cNvSpPr txBox="1"/>
      </xdr:nvSpPr>
      <xdr:spPr>
        <a:xfrm>
          <a:off x="15798800" y="100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47655</xdr:rowOff>
    </xdr:from>
    <xdr:to>
      <xdr:col>22</xdr:col>
      <xdr:colOff>203200</xdr:colOff>
      <xdr:row>63</xdr:row>
      <xdr:rowOff>87872</xdr:rowOff>
    </xdr:to>
    <xdr:cxnSp macro="">
      <xdr:nvCxnSpPr>
        <xdr:cNvPr id="323" name="直線コネクタ 322"/>
        <xdr:cNvCxnSpPr/>
      </xdr:nvCxnSpPr>
      <xdr:spPr>
        <a:xfrm flipV="1">
          <a:off x="14401800" y="10849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4" name="フローチャート : 判断 323"/>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5" name="テキスト ボックス 324"/>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87872</xdr:rowOff>
    </xdr:from>
    <xdr:to>
      <xdr:col>21</xdr:col>
      <xdr:colOff>0</xdr:colOff>
      <xdr:row>63</xdr:row>
      <xdr:rowOff>126940</xdr:rowOff>
    </xdr:to>
    <xdr:cxnSp macro="">
      <xdr:nvCxnSpPr>
        <xdr:cNvPr id="326" name="直線コネクタ 325"/>
        <xdr:cNvCxnSpPr/>
      </xdr:nvCxnSpPr>
      <xdr:spPr>
        <a:xfrm flipV="1">
          <a:off x="13512800" y="1088922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27" name="フローチャート : 判断 326"/>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28" name="テキスト ボックス 327"/>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145324</xdr:rowOff>
    </xdr:from>
    <xdr:to>
      <xdr:col>24</xdr:col>
      <xdr:colOff>609600</xdr:colOff>
      <xdr:row>63</xdr:row>
      <xdr:rowOff>75474</xdr:rowOff>
    </xdr:to>
    <xdr:sp macro="" textlink="">
      <xdr:nvSpPr>
        <xdr:cNvPr id="336" name="円/楕円 335"/>
        <xdr:cNvSpPr/>
      </xdr:nvSpPr>
      <xdr:spPr>
        <a:xfrm>
          <a:off x="169672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117401</xdr:rowOff>
    </xdr:from>
    <xdr:ext cx="762000" cy="259045"/>
    <xdr:sp macro="" textlink="">
      <xdr:nvSpPr>
        <xdr:cNvPr id="337" name="定員管理の状況該当値テキスト"/>
        <xdr:cNvSpPr txBox="1"/>
      </xdr:nvSpPr>
      <xdr:spPr>
        <a:xfrm>
          <a:off x="17106900" y="10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157964</xdr:rowOff>
    </xdr:from>
    <xdr:to>
      <xdr:col>23</xdr:col>
      <xdr:colOff>457200</xdr:colOff>
      <xdr:row>63</xdr:row>
      <xdr:rowOff>88114</xdr:rowOff>
    </xdr:to>
    <xdr:sp macro="" textlink="">
      <xdr:nvSpPr>
        <xdr:cNvPr id="338" name="円/楕円 337"/>
        <xdr:cNvSpPr/>
      </xdr:nvSpPr>
      <xdr:spPr>
        <a:xfrm>
          <a:off x="16129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72891</xdr:rowOff>
    </xdr:from>
    <xdr:ext cx="736600" cy="259045"/>
    <xdr:sp macro="" textlink="">
      <xdr:nvSpPr>
        <xdr:cNvPr id="339" name="テキスト ボックス 338"/>
        <xdr:cNvSpPr txBox="1"/>
      </xdr:nvSpPr>
      <xdr:spPr>
        <a:xfrm>
          <a:off x="15798800" y="1087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168305</xdr:rowOff>
    </xdr:from>
    <xdr:to>
      <xdr:col>22</xdr:col>
      <xdr:colOff>254000</xdr:colOff>
      <xdr:row>63</xdr:row>
      <xdr:rowOff>98455</xdr:rowOff>
    </xdr:to>
    <xdr:sp macro="" textlink="">
      <xdr:nvSpPr>
        <xdr:cNvPr id="340" name="円/楕円 339"/>
        <xdr:cNvSpPr/>
      </xdr:nvSpPr>
      <xdr:spPr>
        <a:xfrm>
          <a:off x="15240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83232</xdr:rowOff>
    </xdr:from>
    <xdr:ext cx="762000" cy="259045"/>
    <xdr:sp macro="" textlink="">
      <xdr:nvSpPr>
        <xdr:cNvPr id="341" name="テキスト ボックス 340"/>
        <xdr:cNvSpPr txBox="1"/>
      </xdr:nvSpPr>
      <xdr:spPr>
        <a:xfrm>
          <a:off x="14909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37072</xdr:rowOff>
    </xdr:from>
    <xdr:to>
      <xdr:col>21</xdr:col>
      <xdr:colOff>50800</xdr:colOff>
      <xdr:row>63</xdr:row>
      <xdr:rowOff>138672</xdr:rowOff>
    </xdr:to>
    <xdr:sp macro="" textlink="">
      <xdr:nvSpPr>
        <xdr:cNvPr id="342" name="円/楕円 341"/>
        <xdr:cNvSpPr/>
      </xdr:nvSpPr>
      <xdr:spPr>
        <a:xfrm>
          <a:off x="14351000" y="10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123449</xdr:rowOff>
    </xdr:from>
    <xdr:ext cx="762000" cy="259045"/>
    <xdr:sp macro="" textlink="">
      <xdr:nvSpPr>
        <xdr:cNvPr id="343" name="テキスト ボックス 342"/>
        <xdr:cNvSpPr txBox="1"/>
      </xdr:nvSpPr>
      <xdr:spPr>
        <a:xfrm>
          <a:off x="14020800" y="109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76140</xdr:rowOff>
    </xdr:from>
    <xdr:to>
      <xdr:col>19</xdr:col>
      <xdr:colOff>533400</xdr:colOff>
      <xdr:row>64</xdr:row>
      <xdr:rowOff>6290</xdr:rowOff>
    </xdr:to>
    <xdr:sp macro="" textlink="">
      <xdr:nvSpPr>
        <xdr:cNvPr id="344" name="円/楕円 343"/>
        <xdr:cNvSpPr/>
      </xdr:nvSpPr>
      <xdr:spPr>
        <a:xfrm>
          <a:off x="13462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162517</xdr:rowOff>
    </xdr:from>
    <xdr:ext cx="762000" cy="259045"/>
    <xdr:sp macro="" textlink="">
      <xdr:nvSpPr>
        <xdr:cNvPr id="345" name="テキスト ボックス 344"/>
        <xdr:cNvSpPr txBox="1"/>
      </xdr:nvSpPr>
      <xdr:spPr>
        <a:xfrm>
          <a:off x="13131800" y="109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類似団体平均を上回っているが、地方債の繰上償還を実施し、年々比率は下がっており</a:t>
          </a:r>
          <a:r>
            <a:rPr kumimoji="1" lang="en-US" altLang="ja-JP" sz="1300">
              <a:latin typeface="ＭＳ Ｐゴシック"/>
            </a:rPr>
            <a:t>11.4</a:t>
          </a:r>
          <a:r>
            <a:rPr kumimoji="1" lang="ja-JP" altLang="en-US" sz="1300">
              <a:latin typeface="ＭＳ Ｐゴシック"/>
            </a:rPr>
            <a:t>％にまで改善した。</a:t>
          </a:r>
          <a:endParaRPr kumimoji="1" lang="en-US" altLang="ja-JP" sz="1300">
            <a:latin typeface="ＭＳ Ｐゴシック"/>
          </a:endParaRPr>
        </a:p>
        <a:p>
          <a:r>
            <a:rPr kumimoji="1" lang="ja-JP" altLang="en-US" sz="1300">
              <a:latin typeface="ＭＳ Ｐゴシック"/>
            </a:rPr>
            <a:t>　今後も更なる公債費の縮減を行うため、新発債の発行抑制を行い、比率の低下に努める。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40005</xdr:rowOff>
    </xdr:from>
    <xdr:to>
      <xdr:col>24</xdr:col>
      <xdr:colOff>558800</xdr:colOff>
      <xdr:row>41</xdr:row>
      <xdr:rowOff>106363</xdr:rowOff>
    </xdr:to>
    <xdr:cxnSp macro="">
      <xdr:nvCxnSpPr>
        <xdr:cNvPr id="375" name="直線コネクタ 374"/>
        <xdr:cNvCxnSpPr/>
      </xdr:nvCxnSpPr>
      <xdr:spPr>
        <a:xfrm flipV="1">
          <a:off x="16179800" y="706945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6"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106363</xdr:rowOff>
    </xdr:from>
    <xdr:to>
      <xdr:col>23</xdr:col>
      <xdr:colOff>406400</xdr:colOff>
      <xdr:row>42</xdr:row>
      <xdr:rowOff>25400</xdr:rowOff>
    </xdr:to>
    <xdr:cxnSp macro="">
      <xdr:nvCxnSpPr>
        <xdr:cNvPr id="378" name="直線コネクタ 377"/>
        <xdr:cNvCxnSpPr/>
      </xdr:nvCxnSpPr>
      <xdr:spPr>
        <a:xfrm flipV="1">
          <a:off x="15290800" y="71358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9" name="フローチャート : 判断 378"/>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80" name="テキスト ボックス 379"/>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49530</xdr:rowOff>
    </xdr:to>
    <xdr:cxnSp macro="">
      <xdr:nvCxnSpPr>
        <xdr:cNvPr id="381" name="直線コネクタ 380"/>
        <xdr:cNvCxnSpPr/>
      </xdr:nvCxnSpPr>
      <xdr:spPr>
        <a:xfrm flipV="1">
          <a:off x="14401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157163</xdr:rowOff>
    </xdr:from>
    <xdr:to>
      <xdr:col>22</xdr:col>
      <xdr:colOff>254000</xdr:colOff>
      <xdr:row>40</xdr:row>
      <xdr:rowOff>87313</xdr:rowOff>
    </xdr:to>
    <xdr:sp macro="" textlink="">
      <xdr:nvSpPr>
        <xdr:cNvPr id="382" name="フローチャート : 判断 381"/>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83" name="テキスト ボックス 382"/>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73660</xdr:rowOff>
    </xdr:to>
    <xdr:cxnSp macro="">
      <xdr:nvCxnSpPr>
        <xdr:cNvPr id="384" name="直線コネクタ 383"/>
        <xdr:cNvCxnSpPr/>
      </xdr:nvCxnSpPr>
      <xdr:spPr>
        <a:xfrm flipV="1">
          <a:off x="13512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5" name="フローチャート : 判断 38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86" name="テキスト ボックス 385"/>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7" name="フローチャート : 判断 386"/>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88" name="テキスト ボックス 387"/>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160655</xdr:rowOff>
    </xdr:from>
    <xdr:to>
      <xdr:col>24</xdr:col>
      <xdr:colOff>609600</xdr:colOff>
      <xdr:row>41</xdr:row>
      <xdr:rowOff>90805</xdr:rowOff>
    </xdr:to>
    <xdr:sp macro="" textlink="">
      <xdr:nvSpPr>
        <xdr:cNvPr id="394" name="円/楕円 393"/>
        <xdr:cNvSpPr/>
      </xdr:nvSpPr>
      <xdr:spPr>
        <a:xfrm>
          <a:off x="169672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132732</xdr:rowOff>
    </xdr:from>
    <xdr:ext cx="762000" cy="259045"/>
    <xdr:sp macro="" textlink="">
      <xdr:nvSpPr>
        <xdr:cNvPr id="395" name="公債費負担の状況該当値テキスト"/>
        <xdr:cNvSpPr txBox="1"/>
      </xdr:nvSpPr>
      <xdr:spPr>
        <a:xfrm>
          <a:off x="17106900" y="699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55563</xdr:rowOff>
    </xdr:from>
    <xdr:to>
      <xdr:col>23</xdr:col>
      <xdr:colOff>457200</xdr:colOff>
      <xdr:row>41</xdr:row>
      <xdr:rowOff>157163</xdr:rowOff>
    </xdr:to>
    <xdr:sp macro="" textlink="">
      <xdr:nvSpPr>
        <xdr:cNvPr id="396" name="円/楕円 395"/>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141940</xdr:rowOff>
    </xdr:from>
    <xdr:ext cx="736600" cy="259045"/>
    <xdr:sp macro="" textlink="">
      <xdr:nvSpPr>
        <xdr:cNvPr id="397" name="テキスト ボックス 396"/>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8" name="円/楕円 397"/>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99" name="テキスト ボックス 398"/>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0" name="円/楕円 399"/>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1" name="テキスト ボックス 400"/>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2" name="円/楕円 401"/>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3" name="テキスト ボックス 40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職員数の削減や、地方債の繰上償還、各基金積立金の増加などにより、年々比率は改善されており、平成２７年度は類似団体平均を下回った。</a:t>
          </a:r>
          <a:endParaRPr kumimoji="1" lang="en-US" altLang="ja-JP" sz="1300">
            <a:latin typeface="ＭＳ Ｐゴシック"/>
          </a:endParaRPr>
        </a:p>
        <a:p>
          <a:r>
            <a:rPr kumimoji="1" lang="ja-JP" altLang="en-US" sz="1300">
              <a:latin typeface="ＭＳ Ｐゴシック"/>
            </a:rPr>
            <a:t>　今後も義務的経費の削減を中心とする行財政改革を進め、財政の健全化に努める。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105816</xdr:rowOff>
    </xdr:from>
    <xdr:to>
      <xdr:col>24</xdr:col>
      <xdr:colOff>558800</xdr:colOff>
      <xdr:row>15</xdr:row>
      <xdr:rowOff>11100</xdr:rowOff>
    </xdr:to>
    <xdr:cxnSp macro="">
      <xdr:nvCxnSpPr>
        <xdr:cNvPr id="435" name="直線コネクタ 434"/>
        <xdr:cNvCxnSpPr/>
      </xdr:nvCxnSpPr>
      <xdr:spPr>
        <a:xfrm flipV="1">
          <a:off x="16179800" y="2506116"/>
          <a:ext cx="838200" cy="7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6"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7" name="フローチャート : 判断 436"/>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11100</xdr:rowOff>
    </xdr:from>
    <xdr:to>
      <xdr:col>23</xdr:col>
      <xdr:colOff>406400</xdr:colOff>
      <xdr:row>15</xdr:row>
      <xdr:rowOff>69494</xdr:rowOff>
    </xdr:to>
    <xdr:cxnSp macro="">
      <xdr:nvCxnSpPr>
        <xdr:cNvPr id="438" name="直線コネクタ 437"/>
        <xdr:cNvCxnSpPr/>
      </xdr:nvCxnSpPr>
      <xdr:spPr>
        <a:xfrm flipV="1">
          <a:off x="15290800" y="2582850"/>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97968</xdr:rowOff>
    </xdr:from>
    <xdr:to>
      <xdr:col>23</xdr:col>
      <xdr:colOff>457200</xdr:colOff>
      <xdr:row>15</xdr:row>
      <xdr:rowOff>28118</xdr:rowOff>
    </xdr:to>
    <xdr:sp macro="" textlink="">
      <xdr:nvSpPr>
        <xdr:cNvPr id="439" name="フローチャート : 判断 438"/>
        <xdr:cNvSpPr/>
      </xdr:nvSpPr>
      <xdr:spPr>
        <a:xfrm>
          <a:off x="16129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38295</xdr:rowOff>
    </xdr:from>
    <xdr:ext cx="736600" cy="259045"/>
    <xdr:sp macro="" textlink="">
      <xdr:nvSpPr>
        <xdr:cNvPr id="440" name="テキスト ボックス 439"/>
        <xdr:cNvSpPr txBox="1"/>
      </xdr:nvSpPr>
      <xdr:spPr>
        <a:xfrm>
          <a:off x="15798800" y="226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69494</xdr:rowOff>
    </xdr:from>
    <xdr:to>
      <xdr:col>22</xdr:col>
      <xdr:colOff>203200</xdr:colOff>
      <xdr:row>15</xdr:row>
      <xdr:rowOff>94590</xdr:rowOff>
    </xdr:to>
    <xdr:cxnSp macro="">
      <xdr:nvCxnSpPr>
        <xdr:cNvPr id="441" name="直線コネクタ 440"/>
        <xdr:cNvCxnSpPr/>
      </xdr:nvCxnSpPr>
      <xdr:spPr>
        <a:xfrm flipV="1">
          <a:off x="14401800" y="2641244"/>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107620</xdr:rowOff>
    </xdr:from>
    <xdr:to>
      <xdr:col>22</xdr:col>
      <xdr:colOff>254000</xdr:colOff>
      <xdr:row>15</xdr:row>
      <xdr:rowOff>37770</xdr:rowOff>
    </xdr:to>
    <xdr:sp macro="" textlink="">
      <xdr:nvSpPr>
        <xdr:cNvPr id="442" name="フローチャート : 判断 441"/>
        <xdr:cNvSpPr/>
      </xdr:nvSpPr>
      <xdr:spPr>
        <a:xfrm>
          <a:off x="15240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47947</xdr:rowOff>
    </xdr:from>
    <xdr:ext cx="762000" cy="259045"/>
    <xdr:sp macro="" textlink="">
      <xdr:nvSpPr>
        <xdr:cNvPr id="443" name="テキスト ボックス 442"/>
        <xdr:cNvSpPr txBox="1"/>
      </xdr:nvSpPr>
      <xdr:spPr>
        <a:xfrm>
          <a:off x="14909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94590</xdr:rowOff>
    </xdr:from>
    <xdr:to>
      <xdr:col>21</xdr:col>
      <xdr:colOff>0</xdr:colOff>
      <xdr:row>15</xdr:row>
      <xdr:rowOff>151054</xdr:rowOff>
    </xdr:to>
    <xdr:cxnSp macro="">
      <xdr:nvCxnSpPr>
        <xdr:cNvPr id="444" name="直線コネクタ 443"/>
        <xdr:cNvCxnSpPr/>
      </xdr:nvCxnSpPr>
      <xdr:spPr>
        <a:xfrm flipV="1">
          <a:off x="13512800" y="2666340"/>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148158</xdr:rowOff>
    </xdr:from>
    <xdr:to>
      <xdr:col>21</xdr:col>
      <xdr:colOff>50800</xdr:colOff>
      <xdr:row>15</xdr:row>
      <xdr:rowOff>78308</xdr:rowOff>
    </xdr:to>
    <xdr:sp macro="" textlink="">
      <xdr:nvSpPr>
        <xdr:cNvPr id="445" name="フローチャート : 判断 444"/>
        <xdr:cNvSpPr/>
      </xdr:nvSpPr>
      <xdr:spPr>
        <a:xfrm>
          <a:off x="14351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88485</xdr:rowOff>
    </xdr:from>
    <xdr:ext cx="762000" cy="259045"/>
    <xdr:sp macro="" textlink="">
      <xdr:nvSpPr>
        <xdr:cNvPr id="446" name="テキスト ボックス 445"/>
        <xdr:cNvSpPr txBox="1"/>
      </xdr:nvSpPr>
      <xdr:spPr>
        <a:xfrm>
          <a:off x="14020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22555</xdr:rowOff>
    </xdr:from>
    <xdr:to>
      <xdr:col>19</xdr:col>
      <xdr:colOff>533400</xdr:colOff>
      <xdr:row>15</xdr:row>
      <xdr:rowOff>124155</xdr:rowOff>
    </xdr:to>
    <xdr:sp macro="" textlink="">
      <xdr:nvSpPr>
        <xdr:cNvPr id="447" name="フローチャート : 判断 446"/>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134332</xdr:rowOff>
    </xdr:from>
    <xdr:ext cx="762000" cy="259045"/>
    <xdr:sp macro="" textlink="">
      <xdr:nvSpPr>
        <xdr:cNvPr id="448" name="テキスト ボックス 447"/>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55016</xdr:rowOff>
    </xdr:from>
    <xdr:to>
      <xdr:col>24</xdr:col>
      <xdr:colOff>609600</xdr:colOff>
      <xdr:row>14</xdr:row>
      <xdr:rowOff>156616</xdr:rowOff>
    </xdr:to>
    <xdr:sp macro="" textlink="">
      <xdr:nvSpPr>
        <xdr:cNvPr id="454" name="円/楕円 453"/>
        <xdr:cNvSpPr/>
      </xdr:nvSpPr>
      <xdr:spPr>
        <a:xfrm>
          <a:off x="169672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147743</xdr:rowOff>
    </xdr:from>
    <xdr:ext cx="762000" cy="259045"/>
    <xdr:sp macro="" textlink="">
      <xdr:nvSpPr>
        <xdr:cNvPr id="455" name="将来負担の状況該当値テキスト"/>
        <xdr:cNvSpPr txBox="1"/>
      </xdr:nvSpPr>
      <xdr:spPr>
        <a:xfrm>
          <a:off x="17106900" y="23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131750</xdr:rowOff>
    </xdr:from>
    <xdr:to>
      <xdr:col>23</xdr:col>
      <xdr:colOff>457200</xdr:colOff>
      <xdr:row>15</xdr:row>
      <xdr:rowOff>61900</xdr:rowOff>
    </xdr:to>
    <xdr:sp macro="" textlink="">
      <xdr:nvSpPr>
        <xdr:cNvPr id="456" name="円/楕円 455"/>
        <xdr:cNvSpPr/>
      </xdr:nvSpPr>
      <xdr:spPr>
        <a:xfrm>
          <a:off x="16129000" y="2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46677</xdr:rowOff>
    </xdr:from>
    <xdr:ext cx="736600" cy="259045"/>
    <xdr:sp macro="" textlink="">
      <xdr:nvSpPr>
        <xdr:cNvPr id="457" name="テキスト ボックス 456"/>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18694</xdr:rowOff>
    </xdr:from>
    <xdr:to>
      <xdr:col>22</xdr:col>
      <xdr:colOff>254000</xdr:colOff>
      <xdr:row>15</xdr:row>
      <xdr:rowOff>120294</xdr:rowOff>
    </xdr:to>
    <xdr:sp macro="" textlink="">
      <xdr:nvSpPr>
        <xdr:cNvPr id="458" name="円/楕円 457"/>
        <xdr:cNvSpPr/>
      </xdr:nvSpPr>
      <xdr:spPr>
        <a:xfrm>
          <a:off x="15240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105071</xdr:rowOff>
    </xdr:from>
    <xdr:ext cx="762000" cy="259045"/>
    <xdr:sp macro="" textlink="">
      <xdr:nvSpPr>
        <xdr:cNvPr id="459" name="テキスト ボックス 458"/>
        <xdr:cNvSpPr txBox="1"/>
      </xdr:nvSpPr>
      <xdr:spPr>
        <a:xfrm>
          <a:off x="14909800" y="267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60" name="円/楕円 459"/>
        <xdr:cNvSpPr/>
      </xdr:nvSpPr>
      <xdr:spPr>
        <a:xfrm>
          <a:off x="14351000" y="2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61" name="テキスト ボックス 460"/>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100254</xdr:rowOff>
    </xdr:from>
    <xdr:to>
      <xdr:col>19</xdr:col>
      <xdr:colOff>533400</xdr:colOff>
      <xdr:row>16</xdr:row>
      <xdr:rowOff>30404</xdr:rowOff>
    </xdr:to>
    <xdr:sp macro="" textlink="">
      <xdr:nvSpPr>
        <xdr:cNvPr id="462" name="円/楕円 461"/>
        <xdr:cNvSpPr/>
      </xdr:nvSpPr>
      <xdr:spPr>
        <a:xfrm>
          <a:off x="13462000" y="26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15181</xdr:rowOff>
    </xdr:from>
    <xdr:ext cx="762000" cy="259045"/>
    <xdr:sp macro="" textlink="">
      <xdr:nvSpPr>
        <xdr:cNvPr id="463" name="テキスト ボックス 462"/>
        <xdr:cNvSpPr txBox="1"/>
      </xdr:nvSpPr>
      <xdr:spPr>
        <a:xfrm>
          <a:off x="13131800" y="27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20,235
20,013
781.08
14,743,219
13,905,994
442,193
9,693,276
13,666,871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人件費に係る経常収支比率は、類似団体平均を下回っている</a:t>
          </a:r>
          <a:r>
            <a:rPr kumimoji="1" lang="en-US" altLang="ja-JP" sz="1300">
              <a:latin typeface="ＭＳ Ｐゴシック"/>
            </a:rPr>
            <a:t>.</a:t>
          </a:r>
          <a:r>
            <a:rPr kumimoji="1" lang="ja-JP" altLang="en-US" sz="1300">
              <a:latin typeface="ＭＳ Ｐゴシック"/>
            </a:rPr>
            <a:t>。人件費のうち職員給は年々減少しているが、人件費については減少が少なく、比率も横ばいに推移している。</a:t>
          </a:r>
          <a:endParaRPr kumimoji="1" lang="en-US" altLang="ja-JP" sz="1300">
            <a:latin typeface="ＭＳ Ｐゴシック"/>
          </a:endParaRPr>
        </a:p>
        <a:p>
          <a:r>
            <a:rPr kumimoji="1" lang="ja-JP" altLang="en-US" sz="1300">
              <a:latin typeface="ＭＳ Ｐゴシック"/>
            </a:rPr>
            <a:t>　今後も、公共施設等の統廃合や事務事業の民営化等を積極的に推進し、人件費の削減に努める。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36</xdr:row>
      <xdr:rowOff>99568</xdr:rowOff>
    </xdr:to>
    <xdr:cxnSp macro="">
      <xdr:nvCxnSpPr>
        <xdr:cNvPr id="64" name="直線コネクタ 63"/>
        <xdr:cNvCxnSpPr/>
      </xdr:nvCxnSpPr>
      <xdr:spPr>
        <a:xfrm flipV="1">
          <a:off x="3987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99568</xdr:rowOff>
    </xdr:to>
    <xdr:cxnSp macro="">
      <xdr:nvCxnSpPr>
        <xdr:cNvPr id="67" name="直線コネクタ 66"/>
        <xdr:cNvCxnSpPr/>
      </xdr:nvCxnSpPr>
      <xdr:spPr>
        <a:xfrm>
          <a:off x="3098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99568</xdr:rowOff>
    </xdr:to>
    <xdr:cxnSp macro="">
      <xdr:nvCxnSpPr>
        <xdr:cNvPr id="70" name="直線コネクタ 69"/>
        <xdr:cNvCxnSpPr/>
      </xdr:nvCxnSpPr>
      <xdr:spPr>
        <a:xfrm flipV="1">
          <a:off x="2209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99568</xdr:rowOff>
    </xdr:from>
    <xdr:to>
      <xdr:col>3</xdr:col>
      <xdr:colOff>142875</xdr:colOff>
      <xdr:row>36</xdr:row>
      <xdr:rowOff>99568</xdr:rowOff>
    </xdr:to>
    <xdr:cxnSp macro="">
      <xdr:nvCxnSpPr>
        <xdr:cNvPr id="73" name="直線コネクタ 72"/>
        <xdr:cNvCxnSpPr/>
      </xdr:nvCxnSpPr>
      <xdr:spPr>
        <a:xfrm>
          <a:off x="1320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44196</xdr:rowOff>
    </xdr:from>
    <xdr:to>
      <xdr:col>7</xdr:col>
      <xdr:colOff>66675</xdr:colOff>
      <xdr:row>36</xdr:row>
      <xdr:rowOff>145796</xdr:rowOff>
    </xdr:to>
    <xdr:sp macro="" textlink="">
      <xdr:nvSpPr>
        <xdr:cNvPr id="83" name="円/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5" name="円/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7" name="円/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48768</xdr:rowOff>
    </xdr:from>
    <xdr:to>
      <xdr:col>3</xdr:col>
      <xdr:colOff>193675</xdr:colOff>
      <xdr:row>36</xdr:row>
      <xdr:rowOff>150368</xdr:rowOff>
    </xdr:to>
    <xdr:sp macro="" textlink="">
      <xdr:nvSpPr>
        <xdr:cNvPr id="89" name="円/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48768</xdr:rowOff>
    </xdr:from>
    <xdr:to>
      <xdr:col>1</xdr:col>
      <xdr:colOff>676275</xdr:colOff>
      <xdr:row>36</xdr:row>
      <xdr:rowOff>150368</xdr:rowOff>
    </xdr:to>
    <xdr:sp macro="" textlink="">
      <xdr:nvSpPr>
        <xdr:cNvPr id="91" name="円/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町村合併により合理化が図られ、物件費は平成２６年度まで類似団体平均を下回っていたが、平成２７年度は上回った。これは、ふるさと納税推進事業の増加によるものである。</a:t>
          </a:r>
          <a:endParaRPr kumimoji="1" lang="en-US" altLang="ja-JP" sz="1300">
            <a:latin typeface="ＭＳ Ｐゴシック"/>
          </a:endParaRPr>
        </a:p>
        <a:p>
          <a:r>
            <a:rPr kumimoji="1" lang="ja-JP" altLang="en-US" sz="1300">
              <a:latin typeface="ＭＳ Ｐゴシック"/>
            </a:rPr>
            <a:t>　今後も、公共施設や事務事業の統廃合を進め、更なる経費削減に努める。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171087</xdr:rowOff>
    </xdr:from>
    <xdr:to>
      <xdr:col>24</xdr:col>
      <xdr:colOff>31750</xdr:colOff>
      <xdr:row>16</xdr:row>
      <xdr:rowOff>130266</xdr:rowOff>
    </xdr:to>
    <xdr:cxnSp macro="">
      <xdr:nvCxnSpPr>
        <xdr:cNvPr id="127" name="直線コネクタ 126"/>
        <xdr:cNvCxnSpPr/>
      </xdr:nvCxnSpPr>
      <xdr:spPr>
        <a:xfrm>
          <a:off x="15671800" y="274283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131899</xdr:rowOff>
    </xdr:from>
    <xdr:to>
      <xdr:col>22</xdr:col>
      <xdr:colOff>565150</xdr:colOff>
      <xdr:row>15</xdr:row>
      <xdr:rowOff>171087</xdr:rowOff>
    </xdr:to>
    <xdr:cxnSp macro="">
      <xdr:nvCxnSpPr>
        <xdr:cNvPr id="130" name="直線コネクタ 129"/>
        <xdr:cNvCxnSpPr/>
      </xdr:nvCxnSpPr>
      <xdr:spPr>
        <a:xfrm>
          <a:off x="14782800" y="2703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131899</xdr:rowOff>
    </xdr:to>
    <xdr:cxnSp macro="">
      <xdr:nvCxnSpPr>
        <xdr:cNvPr id="133" name="直線コネクタ 132"/>
        <xdr:cNvCxnSpPr/>
      </xdr:nvCxnSpPr>
      <xdr:spPr>
        <a:xfrm>
          <a:off x="13893800" y="265792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16</xdr:row>
      <xdr:rowOff>32294</xdr:rowOff>
    </xdr:to>
    <xdr:cxnSp macro="">
      <xdr:nvCxnSpPr>
        <xdr:cNvPr id="136" name="直線コネクタ 135"/>
        <xdr:cNvCxnSpPr/>
      </xdr:nvCxnSpPr>
      <xdr:spPr>
        <a:xfrm flipV="1">
          <a:off x="13004800" y="265792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79466</xdr:rowOff>
    </xdr:from>
    <xdr:to>
      <xdr:col>24</xdr:col>
      <xdr:colOff>82550</xdr:colOff>
      <xdr:row>17</xdr:row>
      <xdr:rowOff>9616</xdr:rowOff>
    </xdr:to>
    <xdr:sp macro="" textlink="">
      <xdr:nvSpPr>
        <xdr:cNvPr id="146" name="円/楕円 145"/>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51543</xdr:rowOff>
    </xdr:from>
    <xdr:ext cx="762000" cy="259045"/>
    <xdr:sp macro="" textlink="">
      <xdr:nvSpPr>
        <xdr:cNvPr id="147" name="物件費該当値テキスト"/>
        <xdr:cNvSpPr txBox="1"/>
      </xdr:nvSpPr>
      <xdr:spPr>
        <a:xfrm>
          <a:off x="16598900" y="27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120287</xdr:rowOff>
    </xdr:from>
    <xdr:to>
      <xdr:col>22</xdr:col>
      <xdr:colOff>615950</xdr:colOff>
      <xdr:row>16</xdr:row>
      <xdr:rowOff>50437</xdr:rowOff>
    </xdr:to>
    <xdr:sp macro="" textlink="">
      <xdr:nvSpPr>
        <xdr:cNvPr id="148" name="円/楕円 147"/>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60614</xdr:rowOff>
    </xdr:from>
    <xdr:ext cx="736600" cy="259045"/>
    <xdr:sp macro="" textlink="">
      <xdr:nvSpPr>
        <xdr:cNvPr id="149" name="テキスト ボックス 148"/>
        <xdr:cNvSpPr txBox="1"/>
      </xdr:nvSpPr>
      <xdr:spPr>
        <a:xfrm>
          <a:off x="15290800" y="246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81099</xdr:rowOff>
    </xdr:from>
    <xdr:to>
      <xdr:col>21</xdr:col>
      <xdr:colOff>412750</xdr:colOff>
      <xdr:row>16</xdr:row>
      <xdr:rowOff>11249</xdr:rowOff>
    </xdr:to>
    <xdr:sp macro="" textlink="">
      <xdr:nvSpPr>
        <xdr:cNvPr id="150" name="円/楕円 149"/>
        <xdr:cNvSpPr/>
      </xdr:nvSpPr>
      <xdr:spPr>
        <a:xfrm>
          <a:off x="14732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21426</xdr:rowOff>
    </xdr:from>
    <xdr:ext cx="762000" cy="259045"/>
    <xdr:sp macro="" textlink="">
      <xdr:nvSpPr>
        <xdr:cNvPr id="151" name="テキスト ボックス 150"/>
        <xdr:cNvSpPr txBox="1"/>
      </xdr:nvSpPr>
      <xdr:spPr>
        <a:xfrm>
          <a:off x="14401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2" name="円/楕円 151"/>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3" name="テキスト ボックス 152"/>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152944</xdr:rowOff>
    </xdr:from>
    <xdr:to>
      <xdr:col>19</xdr:col>
      <xdr:colOff>6350</xdr:colOff>
      <xdr:row>16</xdr:row>
      <xdr:rowOff>83094</xdr:rowOff>
    </xdr:to>
    <xdr:sp macro="" textlink="">
      <xdr:nvSpPr>
        <xdr:cNvPr id="154" name="円/楕円 153"/>
        <xdr:cNvSpPr/>
      </xdr:nvSpPr>
      <xdr:spPr>
        <a:xfrm>
          <a:off x="12954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93271</xdr:rowOff>
    </xdr:from>
    <xdr:ext cx="762000" cy="259045"/>
    <xdr:sp macro="" textlink="">
      <xdr:nvSpPr>
        <xdr:cNvPr id="155" name="テキスト ボックス 154"/>
        <xdr:cNvSpPr txBox="1"/>
      </xdr:nvSpPr>
      <xdr:spPr>
        <a:xfrm>
          <a:off x="12623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いるが、高齢化率が全国平均を上回っているため、今後も継続的に増加することが予想される。このため、事務事業評価を徹底し必要事業を精査することにより、財政を圧迫するような増加とならない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29028</xdr:rowOff>
    </xdr:to>
    <xdr:cxnSp macro="">
      <xdr:nvCxnSpPr>
        <xdr:cNvPr id="190" name="直線コネクタ 189"/>
        <xdr:cNvCxnSpPr/>
      </xdr:nvCxnSpPr>
      <xdr:spPr>
        <a:xfrm>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53</xdr:row>
      <xdr:rowOff>135165</xdr:rowOff>
    </xdr:to>
    <xdr:cxnSp macro="">
      <xdr:nvCxnSpPr>
        <xdr:cNvPr id="193" name="直線コネクタ 192"/>
        <xdr:cNvCxnSpPr/>
      </xdr:nvCxnSpPr>
      <xdr:spPr>
        <a:xfrm>
          <a:off x="3098800" y="9173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4" name="フローチャート :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5" name="テキスト ボックス 194"/>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86178</xdr:rowOff>
    </xdr:to>
    <xdr:cxnSp macro="">
      <xdr:nvCxnSpPr>
        <xdr:cNvPr id="196" name="直線コネクタ 195"/>
        <xdr:cNvCxnSpPr/>
      </xdr:nvCxnSpPr>
      <xdr:spPr>
        <a:xfrm>
          <a:off x="2209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118835</xdr:rowOff>
    </xdr:to>
    <xdr:cxnSp macro="">
      <xdr:nvCxnSpPr>
        <xdr:cNvPr id="199" name="直線コネクタ 198"/>
        <xdr:cNvCxnSpPr/>
      </xdr:nvCxnSpPr>
      <xdr:spPr>
        <a:xfrm flipV="1">
          <a:off x="1320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200" name="フローチャート :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2" name="フローチャート : 判断 201"/>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3" name="テキスト ボックス 202"/>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9" name="円/楕円 208"/>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10"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1" name="円/楕円 210"/>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2" name="テキスト ボックス 211"/>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3" name="円/楕円 212"/>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4" name="テキスト ボックス 213"/>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5" name="円/楕円 214"/>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6" name="テキスト ボックス 215"/>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7" name="円/楕円 216"/>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8" name="テキスト ボックス 217"/>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基金積立金、操出金が主なもので類似団体平均を上回っている。</a:t>
          </a:r>
          <a:endParaRPr kumimoji="1" lang="en-US" altLang="ja-JP" sz="1300">
            <a:latin typeface="ＭＳ Ｐゴシック"/>
          </a:endParaRPr>
        </a:p>
        <a:p>
          <a:r>
            <a:rPr kumimoji="1" lang="ja-JP" altLang="en-US" sz="1300">
              <a:latin typeface="ＭＳ Ｐゴシック"/>
            </a:rPr>
            <a:t>　平成２７年度は、各種基金への積立金が増加し、後期高齢者医療特別会計や介護保険特別会計への繰出金が増加したが、比率は前年度より減少した。</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123190</xdr:rowOff>
    </xdr:to>
    <xdr:cxnSp macro="">
      <xdr:nvCxnSpPr>
        <xdr:cNvPr id="251" name="直線コネクタ 250"/>
        <xdr:cNvCxnSpPr/>
      </xdr:nvCxnSpPr>
      <xdr:spPr>
        <a:xfrm flipV="1">
          <a:off x="15671800" y="9834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123190</xdr:rowOff>
    </xdr:to>
    <xdr:cxnSp macro="">
      <xdr:nvCxnSpPr>
        <xdr:cNvPr id="254" name="直線コネクタ 253"/>
        <xdr:cNvCxnSpPr/>
      </xdr:nvCxnSpPr>
      <xdr:spPr>
        <a:xfrm>
          <a:off x="14782800" y="982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54610</xdr:rowOff>
    </xdr:to>
    <xdr:cxnSp macro="">
      <xdr:nvCxnSpPr>
        <xdr:cNvPr id="257" name="直線コネクタ 256"/>
        <xdr:cNvCxnSpPr/>
      </xdr:nvCxnSpPr>
      <xdr:spPr>
        <a:xfrm>
          <a:off x="13893800" y="9705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104140</xdr:rowOff>
    </xdr:to>
    <xdr:cxnSp macro="">
      <xdr:nvCxnSpPr>
        <xdr:cNvPr id="260" name="直線コネクタ 259"/>
        <xdr:cNvCxnSpPr/>
      </xdr:nvCxnSpPr>
      <xdr:spPr>
        <a:xfrm>
          <a:off x="13004800" y="9552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1" name="フローチャート :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4" name="テキスト ボックス 26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0" name="円/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2" name="円/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8" name="円/楕円 277"/>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9" name="テキスト ボックス 278"/>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少し上回っているが、これは町内にある一部事務組合の高等学校に対して、交付税措置分を負担金として交付していることが要因となっている。全体としては減少傾向となっているため、今後も、平成１９年度から実施している各種補助金の見直しを継続し、増額とならないよう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36</xdr:row>
      <xdr:rowOff>159004</xdr:rowOff>
    </xdr:to>
    <xdr:cxnSp macro="">
      <xdr:nvCxnSpPr>
        <xdr:cNvPr id="309" name="直線コネクタ 308"/>
        <xdr:cNvCxnSpPr/>
      </xdr:nvCxnSpPr>
      <xdr:spPr>
        <a:xfrm>
          <a:off x="15671800" y="6317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24130</xdr:rowOff>
    </xdr:to>
    <xdr:cxnSp macro="">
      <xdr:nvCxnSpPr>
        <xdr:cNvPr id="312" name="直線コネクタ 311"/>
        <xdr:cNvCxnSpPr/>
      </xdr:nvCxnSpPr>
      <xdr:spPr>
        <a:xfrm flipV="1">
          <a:off x="14782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33274</xdr:rowOff>
    </xdr:to>
    <xdr:cxnSp macro="">
      <xdr:nvCxnSpPr>
        <xdr:cNvPr id="315" name="直線コネクタ 314"/>
        <xdr:cNvCxnSpPr/>
      </xdr:nvCxnSpPr>
      <xdr:spPr>
        <a:xfrm flipV="1">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6" name="フローチャート :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7" name="テキスト ボックス 31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33274</xdr:rowOff>
    </xdr:to>
    <xdr:cxnSp macro="">
      <xdr:nvCxnSpPr>
        <xdr:cNvPr id="318" name="直線コネクタ 317"/>
        <xdr:cNvCxnSpPr/>
      </xdr:nvCxnSpPr>
      <xdr:spPr>
        <a:xfrm>
          <a:off x="13004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9" name="フローチャート : 判断 318"/>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0" name="テキスト ボックス 319"/>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2" name="テキスト ボックス 32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8" name="円/楕円 327"/>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29"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30" name="円/楕円 32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31" name="テキスト ボックス 330"/>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2" name="円/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3" name="テキスト ボックス 33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4" name="円/楕円 333"/>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5" name="テキスト ボックス 334"/>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6" name="円/楕円 335"/>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7" name="テキスト ボックス 33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大きく上回っている。これは、合併前３町村及び一部事務組合が実施した建設事業の元利償還が多額であることなどが主な要因である。平成２７年度は、一部の借入について償還が終了したが、平成２６年度借入から据置期間を無しとしたことで前年度より増加したが、今後は減少する見込みである。</a:t>
          </a:r>
          <a:endParaRPr kumimoji="1" lang="en-US" altLang="ja-JP" sz="1200">
            <a:latin typeface="ＭＳ Ｐゴシック"/>
          </a:endParaRPr>
        </a:p>
        <a:p>
          <a:r>
            <a:rPr kumimoji="1" lang="ja-JP" altLang="en-US" sz="1200">
              <a:latin typeface="ＭＳ Ｐゴシック"/>
            </a:rPr>
            <a:t>　今後も、公債費を抑制するため地方債の償還期間の短縮や据置期間無しとするなど借入条件の変更を行い、地方債の新規発行を伴う普通建設事業の抑制に努める。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136144</xdr:rowOff>
    </xdr:to>
    <xdr:cxnSp macro="">
      <xdr:nvCxnSpPr>
        <xdr:cNvPr id="367" name="直線コネクタ 366"/>
        <xdr:cNvCxnSpPr/>
      </xdr:nvCxnSpPr>
      <xdr:spPr>
        <a:xfrm>
          <a:off x="3987800" y="134909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78</xdr:row>
      <xdr:rowOff>159004</xdr:rowOff>
    </xdr:to>
    <xdr:cxnSp macro="">
      <xdr:nvCxnSpPr>
        <xdr:cNvPr id="370" name="直線コネクタ 369"/>
        <xdr:cNvCxnSpPr/>
      </xdr:nvCxnSpPr>
      <xdr:spPr>
        <a:xfrm flipV="1">
          <a:off x="3098800" y="13490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163068</xdr:rowOff>
    </xdr:from>
    <xdr:to>
      <xdr:col>5</xdr:col>
      <xdr:colOff>600075</xdr:colOff>
      <xdr:row>77</xdr:row>
      <xdr:rowOff>93218</xdr:rowOff>
    </xdr:to>
    <xdr:sp macro="" textlink="">
      <xdr:nvSpPr>
        <xdr:cNvPr id="371" name="フローチャート : 判断 370"/>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72" name="テキスト ボックス 371"/>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159004</xdr:rowOff>
    </xdr:from>
    <xdr:to>
      <xdr:col>4</xdr:col>
      <xdr:colOff>346075</xdr:colOff>
      <xdr:row>79</xdr:row>
      <xdr:rowOff>51563</xdr:rowOff>
    </xdr:to>
    <xdr:cxnSp macro="">
      <xdr:nvCxnSpPr>
        <xdr:cNvPr id="373" name="直線コネクタ 372"/>
        <xdr:cNvCxnSpPr/>
      </xdr:nvCxnSpPr>
      <xdr:spPr>
        <a:xfrm flipV="1">
          <a:off x="2209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763</xdr:rowOff>
    </xdr:from>
    <xdr:to>
      <xdr:col>4</xdr:col>
      <xdr:colOff>396875</xdr:colOff>
      <xdr:row>77</xdr:row>
      <xdr:rowOff>102363</xdr:rowOff>
    </xdr:to>
    <xdr:sp macro="" textlink="">
      <xdr:nvSpPr>
        <xdr:cNvPr id="374" name="フローチャート : 判断 373"/>
        <xdr:cNvSpPr/>
      </xdr:nvSpPr>
      <xdr:spPr>
        <a:xfrm>
          <a:off x="3048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75" name="テキスト ボックス 374"/>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51563</xdr:rowOff>
    </xdr:from>
    <xdr:to>
      <xdr:col>3</xdr:col>
      <xdr:colOff>142875</xdr:colOff>
      <xdr:row>79</xdr:row>
      <xdr:rowOff>88137</xdr:rowOff>
    </xdr:to>
    <xdr:cxnSp macro="">
      <xdr:nvCxnSpPr>
        <xdr:cNvPr id="376" name="直線コネクタ 375"/>
        <xdr:cNvCxnSpPr/>
      </xdr:nvCxnSpPr>
      <xdr:spPr>
        <a:xfrm flipV="1">
          <a:off x="1320800" y="135961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7" name="フローチャート : 判断 37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8" name="テキスト ボックス 37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9" name="フローチャート : 判断 378"/>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80" name="テキスト ボックス 379"/>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86" name="円/楕円 385"/>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87"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8" name="円/楕円 387"/>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9" name="テキスト ボックス 388"/>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90" name="円/楕円 389"/>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1" name="テキスト ボックス 390"/>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763</xdr:rowOff>
    </xdr:from>
    <xdr:to>
      <xdr:col>3</xdr:col>
      <xdr:colOff>193675</xdr:colOff>
      <xdr:row>79</xdr:row>
      <xdr:rowOff>102363</xdr:rowOff>
    </xdr:to>
    <xdr:sp macro="" textlink="">
      <xdr:nvSpPr>
        <xdr:cNvPr id="392" name="円/楕円 391"/>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87140</xdr:rowOff>
    </xdr:from>
    <xdr:ext cx="762000" cy="259045"/>
    <xdr:sp macro="" textlink="">
      <xdr:nvSpPr>
        <xdr:cNvPr id="393" name="テキスト ボックス 392"/>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4" name="円/楕円 393"/>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5" name="テキスト ボックス 394"/>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公債費以外に係る経常収支比率は、類似団体平均を下回っている。これは町村合併後、様々な行財政改革を実行したことが要因である。</a:t>
          </a:r>
          <a:endParaRPr kumimoji="1" lang="en-US" altLang="ja-JP" sz="1300">
            <a:latin typeface="ＭＳ Ｐゴシック"/>
          </a:endParaRPr>
        </a:p>
        <a:p>
          <a:r>
            <a:rPr kumimoji="1" lang="ja-JP" altLang="en-US" sz="1300">
              <a:latin typeface="ＭＳ Ｐゴシック"/>
            </a:rPr>
            <a:t>　今後も更なる財政の健全化に努める。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167821</xdr:rowOff>
    </xdr:from>
    <xdr:to>
      <xdr:col>24</xdr:col>
      <xdr:colOff>31750</xdr:colOff>
      <xdr:row>76</xdr:row>
      <xdr:rowOff>55155</xdr:rowOff>
    </xdr:to>
    <xdr:cxnSp macro="">
      <xdr:nvCxnSpPr>
        <xdr:cNvPr id="430" name="直線コネクタ 429"/>
        <xdr:cNvCxnSpPr/>
      </xdr:nvCxnSpPr>
      <xdr:spPr>
        <a:xfrm>
          <a:off x="15671800" y="1302657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31"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118835</xdr:rowOff>
    </xdr:from>
    <xdr:to>
      <xdr:col>22</xdr:col>
      <xdr:colOff>565150</xdr:colOff>
      <xdr:row>75</xdr:row>
      <xdr:rowOff>167821</xdr:rowOff>
    </xdr:to>
    <xdr:cxnSp macro="">
      <xdr:nvCxnSpPr>
        <xdr:cNvPr id="433" name="直線コネクタ 432"/>
        <xdr:cNvCxnSpPr/>
      </xdr:nvCxnSpPr>
      <xdr:spPr>
        <a:xfrm>
          <a:off x="14782800" y="1297758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34" name="フローチャート : 判断 433"/>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35" name="テキスト ボックス 434"/>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76381</xdr:rowOff>
    </xdr:from>
    <xdr:to>
      <xdr:col>21</xdr:col>
      <xdr:colOff>361950</xdr:colOff>
      <xdr:row>75</xdr:row>
      <xdr:rowOff>118835</xdr:rowOff>
    </xdr:to>
    <xdr:cxnSp macro="">
      <xdr:nvCxnSpPr>
        <xdr:cNvPr id="436" name="直線コネクタ 435"/>
        <xdr:cNvCxnSpPr/>
      </xdr:nvCxnSpPr>
      <xdr:spPr>
        <a:xfrm>
          <a:off x="13893800" y="129351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112123</xdr:rowOff>
    </xdr:from>
    <xdr:to>
      <xdr:col>21</xdr:col>
      <xdr:colOff>412750</xdr:colOff>
      <xdr:row>77</xdr:row>
      <xdr:rowOff>42273</xdr:rowOff>
    </xdr:to>
    <xdr:sp macro="" textlink="">
      <xdr:nvSpPr>
        <xdr:cNvPr id="437" name="フローチャート : 判断 436"/>
        <xdr:cNvSpPr/>
      </xdr:nvSpPr>
      <xdr:spPr>
        <a:xfrm>
          <a:off x="14732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27050</xdr:rowOff>
    </xdr:from>
    <xdr:ext cx="762000" cy="259045"/>
    <xdr:sp macro="" textlink="">
      <xdr:nvSpPr>
        <xdr:cNvPr id="438" name="テキスト ボックス 437"/>
        <xdr:cNvSpPr txBox="1"/>
      </xdr:nvSpPr>
      <xdr:spPr>
        <a:xfrm>
          <a:off x="14401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66584</xdr:rowOff>
    </xdr:from>
    <xdr:to>
      <xdr:col>20</xdr:col>
      <xdr:colOff>158750</xdr:colOff>
      <xdr:row>75</xdr:row>
      <xdr:rowOff>76381</xdr:rowOff>
    </xdr:to>
    <xdr:cxnSp macro="">
      <xdr:nvCxnSpPr>
        <xdr:cNvPr id="439" name="直線コネクタ 438"/>
        <xdr:cNvCxnSpPr/>
      </xdr:nvCxnSpPr>
      <xdr:spPr>
        <a:xfrm>
          <a:off x="13004800" y="129253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40" name="フローチャート : 判断 439"/>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41" name="テキスト ボックス 440"/>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42" name="フローチャート :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4355</xdr:rowOff>
    </xdr:from>
    <xdr:to>
      <xdr:col>24</xdr:col>
      <xdr:colOff>82550</xdr:colOff>
      <xdr:row>76</xdr:row>
      <xdr:rowOff>105955</xdr:rowOff>
    </xdr:to>
    <xdr:sp macro="" textlink="">
      <xdr:nvSpPr>
        <xdr:cNvPr id="449" name="円/楕円 448"/>
        <xdr:cNvSpPr/>
      </xdr:nvSpPr>
      <xdr:spPr>
        <a:xfrm>
          <a:off x="164592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20881</xdr:rowOff>
    </xdr:from>
    <xdr:ext cx="762000" cy="259045"/>
    <xdr:sp macro="" textlink="">
      <xdr:nvSpPr>
        <xdr:cNvPr id="450" name="公債費以外該当値テキスト"/>
        <xdr:cNvSpPr txBox="1"/>
      </xdr:nvSpPr>
      <xdr:spPr>
        <a:xfrm>
          <a:off x="16598900" y="1287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117022</xdr:rowOff>
    </xdr:from>
    <xdr:to>
      <xdr:col>22</xdr:col>
      <xdr:colOff>615950</xdr:colOff>
      <xdr:row>76</xdr:row>
      <xdr:rowOff>47172</xdr:rowOff>
    </xdr:to>
    <xdr:sp macro="" textlink="">
      <xdr:nvSpPr>
        <xdr:cNvPr id="451" name="円/楕円 450"/>
        <xdr:cNvSpPr/>
      </xdr:nvSpPr>
      <xdr:spPr>
        <a:xfrm>
          <a:off x="15621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57349</xdr:rowOff>
    </xdr:from>
    <xdr:ext cx="736600" cy="259045"/>
    <xdr:sp macro="" textlink="">
      <xdr:nvSpPr>
        <xdr:cNvPr id="452" name="テキスト ボックス 451"/>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68035</xdr:rowOff>
    </xdr:from>
    <xdr:to>
      <xdr:col>21</xdr:col>
      <xdr:colOff>412750</xdr:colOff>
      <xdr:row>75</xdr:row>
      <xdr:rowOff>169636</xdr:rowOff>
    </xdr:to>
    <xdr:sp macro="" textlink="">
      <xdr:nvSpPr>
        <xdr:cNvPr id="453" name="円/楕円 452"/>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8362</xdr:rowOff>
    </xdr:from>
    <xdr:ext cx="762000" cy="259045"/>
    <xdr:sp macro="" textlink="">
      <xdr:nvSpPr>
        <xdr:cNvPr id="454" name="テキスト ボックス 453"/>
        <xdr:cNvSpPr txBox="1"/>
      </xdr:nvSpPr>
      <xdr:spPr>
        <a:xfrm>
          <a:off x="14401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25581</xdr:rowOff>
    </xdr:from>
    <xdr:to>
      <xdr:col>20</xdr:col>
      <xdr:colOff>209550</xdr:colOff>
      <xdr:row>75</xdr:row>
      <xdr:rowOff>127181</xdr:rowOff>
    </xdr:to>
    <xdr:sp macro="" textlink="">
      <xdr:nvSpPr>
        <xdr:cNvPr id="455" name="円/楕円 454"/>
        <xdr:cNvSpPr/>
      </xdr:nvSpPr>
      <xdr:spPr>
        <a:xfrm>
          <a:off x="13843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137358</xdr:rowOff>
    </xdr:from>
    <xdr:ext cx="762000" cy="259045"/>
    <xdr:sp macro="" textlink="">
      <xdr:nvSpPr>
        <xdr:cNvPr id="456" name="テキスト ボックス 455"/>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15784</xdr:rowOff>
    </xdr:from>
    <xdr:to>
      <xdr:col>19</xdr:col>
      <xdr:colOff>6350</xdr:colOff>
      <xdr:row>75</xdr:row>
      <xdr:rowOff>117384</xdr:rowOff>
    </xdr:to>
    <xdr:sp macro="" textlink="">
      <xdr:nvSpPr>
        <xdr:cNvPr id="457" name="円/楕円 456"/>
        <xdr:cNvSpPr/>
      </xdr:nvSpPr>
      <xdr:spPr>
        <a:xfrm>
          <a:off x="12954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127561</xdr:rowOff>
    </xdr:from>
    <xdr:ext cx="762000" cy="259045"/>
    <xdr:sp macro="" textlink="">
      <xdr:nvSpPr>
        <xdr:cNvPr id="458" name="テキスト ボックス 457"/>
        <xdr:cNvSpPr txBox="1"/>
      </xdr:nvSpPr>
      <xdr:spPr>
        <a:xfrm>
          <a:off x="12623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群馬県みなかみ町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167424</xdr:rowOff>
    </xdr:from>
    <xdr:to>
      <xdr:col>4</xdr:col>
      <xdr:colOff>1117600</xdr:colOff>
      <xdr:row>12</xdr:row>
      <xdr:rowOff>71134</xdr:rowOff>
    </xdr:to>
    <xdr:cxnSp macro="">
      <xdr:nvCxnSpPr>
        <xdr:cNvPr id="52" name="直線コネクタ 51"/>
        <xdr:cNvCxnSpPr/>
      </xdr:nvCxnSpPr>
      <xdr:spPr bwMode="auto">
        <a:xfrm flipV="1">
          <a:off x="5003800" y="2100999"/>
          <a:ext cx="647700" cy="7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71134</xdr:rowOff>
    </xdr:from>
    <xdr:to>
      <xdr:col>4</xdr:col>
      <xdr:colOff>469900</xdr:colOff>
      <xdr:row>12</xdr:row>
      <xdr:rowOff>135371</xdr:rowOff>
    </xdr:to>
    <xdr:cxnSp macro="">
      <xdr:nvCxnSpPr>
        <xdr:cNvPr id="55" name="直線コネクタ 54"/>
        <xdr:cNvCxnSpPr/>
      </xdr:nvCxnSpPr>
      <xdr:spPr bwMode="auto">
        <a:xfrm flipV="1">
          <a:off x="4305300" y="2176159"/>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79738</xdr:rowOff>
    </xdr:from>
    <xdr:to>
      <xdr:col>4</xdr:col>
      <xdr:colOff>520700</xdr:colOff>
      <xdr:row>20</xdr:row>
      <xdr:rowOff>9888</xdr:rowOff>
    </xdr:to>
    <xdr:sp macro="" textlink="">
      <xdr:nvSpPr>
        <xdr:cNvPr id="56" name="フローチャート : 判断 55"/>
        <xdr:cNvSpPr/>
      </xdr:nvSpPr>
      <xdr:spPr bwMode="auto">
        <a:xfrm>
          <a:off x="4953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166115</xdr:rowOff>
    </xdr:from>
    <xdr:ext cx="736600" cy="259045"/>
    <xdr:sp macro="" textlink="">
      <xdr:nvSpPr>
        <xdr:cNvPr id="57" name="テキスト ボックス 56"/>
        <xdr:cNvSpPr txBox="1"/>
      </xdr:nvSpPr>
      <xdr:spPr>
        <a:xfrm>
          <a:off x="4622800" y="34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86190</xdr:rowOff>
    </xdr:from>
    <xdr:to>
      <xdr:col>3</xdr:col>
      <xdr:colOff>904875</xdr:colOff>
      <xdr:row>12</xdr:row>
      <xdr:rowOff>135371</xdr:rowOff>
    </xdr:to>
    <xdr:cxnSp macro="">
      <xdr:nvCxnSpPr>
        <xdr:cNvPr id="58" name="直線コネクタ 57"/>
        <xdr:cNvCxnSpPr/>
      </xdr:nvCxnSpPr>
      <xdr:spPr bwMode="auto">
        <a:xfrm>
          <a:off x="3606800" y="2191215"/>
          <a:ext cx="698500" cy="49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100704</xdr:rowOff>
    </xdr:from>
    <xdr:to>
      <xdr:col>3</xdr:col>
      <xdr:colOff>955675</xdr:colOff>
      <xdr:row>20</xdr:row>
      <xdr:rowOff>30854</xdr:rowOff>
    </xdr:to>
    <xdr:sp macro="" textlink="">
      <xdr:nvSpPr>
        <xdr:cNvPr id="59" name="フローチャート : 判断 58"/>
        <xdr:cNvSpPr/>
      </xdr:nvSpPr>
      <xdr:spPr bwMode="auto">
        <a:xfrm>
          <a:off x="4254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15631</xdr:rowOff>
    </xdr:from>
    <xdr:ext cx="762000" cy="259045"/>
    <xdr:sp macro="" textlink="">
      <xdr:nvSpPr>
        <xdr:cNvPr id="60" name="テキスト ボックス 59"/>
        <xdr:cNvSpPr txBox="1"/>
      </xdr:nvSpPr>
      <xdr:spPr>
        <a:xfrm>
          <a:off x="3924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86190</xdr:rowOff>
    </xdr:from>
    <xdr:to>
      <xdr:col>3</xdr:col>
      <xdr:colOff>206375</xdr:colOff>
      <xdr:row>12</xdr:row>
      <xdr:rowOff>115026</xdr:rowOff>
    </xdr:to>
    <xdr:cxnSp macro="">
      <xdr:nvCxnSpPr>
        <xdr:cNvPr id="61" name="直線コネクタ 60"/>
        <xdr:cNvCxnSpPr/>
      </xdr:nvCxnSpPr>
      <xdr:spPr bwMode="auto">
        <a:xfrm flipV="1">
          <a:off x="2908300" y="2191215"/>
          <a:ext cx="698500" cy="2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84359</xdr:rowOff>
    </xdr:from>
    <xdr:to>
      <xdr:col>3</xdr:col>
      <xdr:colOff>257175</xdr:colOff>
      <xdr:row>20</xdr:row>
      <xdr:rowOff>14509</xdr:rowOff>
    </xdr:to>
    <xdr:sp macro="" textlink="">
      <xdr:nvSpPr>
        <xdr:cNvPr id="62" name="フローチャート : 判断 61"/>
        <xdr:cNvSpPr/>
      </xdr:nvSpPr>
      <xdr:spPr bwMode="auto">
        <a:xfrm>
          <a:off x="35560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170736</xdr:rowOff>
    </xdr:from>
    <xdr:ext cx="762000" cy="259045"/>
    <xdr:sp macro="" textlink="">
      <xdr:nvSpPr>
        <xdr:cNvPr id="63" name="テキスト ボックス 62"/>
        <xdr:cNvSpPr txBox="1"/>
      </xdr:nvSpPr>
      <xdr:spPr>
        <a:xfrm>
          <a:off x="32258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58298</xdr:rowOff>
    </xdr:from>
    <xdr:to>
      <xdr:col>2</xdr:col>
      <xdr:colOff>692150</xdr:colOff>
      <xdr:row>19</xdr:row>
      <xdr:rowOff>159898</xdr:rowOff>
    </xdr:to>
    <xdr:sp macro="" textlink="">
      <xdr:nvSpPr>
        <xdr:cNvPr id="64" name="フローチャート : 判断 63"/>
        <xdr:cNvSpPr/>
      </xdr:nvSpPr>
      <xdr:spPr bwMode="auto">
        <a:xfrm>
          <a:off x="2857500" y="336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144675</xdr:rowOff>
    </xdr:from>
    <xdr:ext cx="762000" cy="259045"/>
    <xdr:sp macro="" textlink="">
      <xdr:nvSpPr>
        <xdr:cNvPr id="65" name="テキスト ボックス 64"/>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116624</xdr:rowOff>
    </xdr:from>
    <xdr:to>
      <xdr:col>5</xdr:col>
      <xdr:colOff>34925</xdr:colOff>
      <xdr:row>12</xdr:row>
      <xdr:rowOff>46774</xdr:rowOff>
    </xdr:to>
    <xdr:sp macro="" textlink="">
      <xdr:nvSpPr>
        <xdr:cNvPr id="71" name="円/楕円 70"/>
        <xdr:cNvSpPr/>
      </xdr:nvSpPr>
      <xdr:spPr bwMode="auto">
        <a:xfrm>
          <a:off x="5600700" y="20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25201</xdr:rowOff>
    </xdr:from>
    <xdr:ext cx="762000" cy="259045"/>
    <xdr:sp macro="" textlink="">
      <xdr:nvSpPr>
        <xdr:cNvPr id="72" name="人口1人当たり決算額の推移該当値テキスト130"/>
        <xdr:cNvSpPr txBox="1"/>
      </xdr:nvSpPr>
      <xdr:spPr>
        <a:xfrm>
          <a:off x="5740400" y="195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152,441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20334</xdr:rowOff>
    </xdr:from>
    <xdr:to>
      <xdr:col>4</xdr:col>
      <xdr:colOff>520700</xdr:colOff>
      <xdr:row>12</xdr:row>
      <xdr:rowOff>121934</xdr:rowOff>
    </xdr:to>
    <xdr:sp macro="" textlink="">
      <xdr:nvSpPr>
        <xdr:cNvPr id="73" name="円/楕円 72"/>
        <xdr:cNvSpPr/>
      </xdr:nvSpPr>
      <xdr:spPr bwMode="auto">
        <a:xfrm>
          <a:off x="4953000" y="212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132111</xdr:rowOff>
    </xdr:from>
    <xdr:ext cx="736600" cy="259045"/>
    <xdr:sp macro="" textlink="">
      <xdr:nvSpPr>
        <xdr:cNvPr id="74" name="テキスト ボックス 73"/>
        <xdr:cNvSpPr txBox="1"/>
      </xdr:nvSpPr>
      <xdr:spPr>
        <a:xfrm>
          <a:off x="4622800" y="189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147,838</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84571</xdr:rowOff>
    </xdr:from>
    <xdr:to>
      <xdr:col>3</xdr:col>
      <xdr:colOff>955675</xdr:colOff>
      <xdr:row>13</xdr:row>
      <xdr:rowOff>14721</xdr:rowOff>
    </xdr:to>
    <xdr:sp macro="" textlink="">
      <xdr:nvSpPr>
        <xdr:cNvPr id="75" name="円/楕円 74"/>
        <xdr:cNvSpPr/>
      </xdr:nvSpPr>
      <xdr:spPr bwMode="auto">
        <a:xfrm>
          <a:off x="4254500" y="218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24898</xdr:rowOff>
    </xdr:from>
    <xdr:ext cx="762000" cy="259045"/>
    <xdr:sp macro="" textlink="">
      <xdr:nvSpPr>
        <xdr:cNvPr id="76" name="テキスト ボックス 75"/>
        <xdr:cNvSpPr txBox="1"/>
      </xdr:nvSpPr>
      <xdr:spPr>
        <a:xfrm>
          <a:off x="3924300" y="19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143,904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35390</xdr:rowOff>
    </xdr:from>
    <xdr:to>
      <xdr:col>3</xdr:col>
      <xdr:colOff>257175</xdr:colOff>
      <xdr:row>12</xdr:row>
      <xdr:rowOff>136990</xdr:rowOff>
    </xdr:to>
    <xdr:sp macro="" textlink="">
      <xdr:nvSpPr>
        <xdr:cNvPr id="77" name="円/楕円 76"/>
        <xdr:cNvSpPr/>
      </xdr:nvSpPr>
      <xdr:spPr bwMode="auto">
        <a:xfrm>
          <a:off x="3556000" y="214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147167</xdr:rowOff>
    </xdr:from>
    <xdr:ext cx="762000" cy="259045"/>
    <xdr:sp macro="" textlink="">
      <xdr:nvSpPr>
        <xdr:cNvPr id="78" name="テキスト ボックス 77"/>
        <xdr:cNvSpPr txBox="1"/>
      </xdr:nvSpPr>
      <xdr:spPr>
        <a:xfrm>
          <a:off x="3225800" y="190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146,916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64226</xdr:rowOff>
    </xdr:from>
    <xdr:to>
      <xdr:col>2</xdr:col>
      <xdr:colOff>692150</xdr:colOff>
      <xdr:row>12</xdr:row>
      <xdr:rowOff>165826</xdr:rowOff>
    </xdr:to>
    <xdr:sp macro="" textlink="">
      <xdr:nvSpPr>
        <xdr:cNvPr id="79" name="円/楕円 78"/>
        <xdr:cNvSpPr/>
      </xdr:nvSpPr>
      <xdr:spPr bwMode="auto">
        <a:xfrm>
          <a:off x="2857500" y="2169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4553</xdr:rowOff>
    </xdr:from>
    <xdr:ext cx="762000" cy="259045"/>
    <xdr:sp macro="" textlink="">
      <xdr:nvSpPr>
        <xdr:cNvPr id="80" name="テキスト ボックス 79"/>
        <xdr:cNvSpPr txBox="1"/>
      </xdr:nvSpPr>
      <xdr:spPr>
        <a:xfrm>
          <a:off x="2527300" y="193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174046</xdr:rowOff>
    </xdr:from>
    <xdr:to>
      <xdr:col>4</xdr:col>
      <xdr:colOff>1117600</xdr:colOff>
      <xdr:row>34</xdr:row>
      <xdr:rowOff>263314</xdr:rowOff>
    </xdr:to>
    <xdr:cxnSp macro="">
      <xdr:nvCxnSpPr>
        <xdr:cNvPr id="112" name="直線コネクタ 111"/>
        <xdr:cNvCxnSpPr/>
      </xdr:nvCxnSpPr>
      <xdr:spPr bwMode="auto">
        <a:xfrm flipV="1">
          <a:off x="5003800" y="6441496"/>
          <a:ext cx="647700" cy="89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103866</xdr:rowOff>
    </xdr:from>
    <xdr:to>
      <xdr:col>4</xdr:col>
      <xdr:colOff>469900</xdr:colOff>
      <xdr:row>34</xdr:row>
      <xdr:rowOff>263314</xdr:rowOff>
    </xdr:to>
    <xdr:cxnSp macro="">
      <xdr:nvCxnSpPr>
        <xdr:cNvPr id="115" name="直線コネクタ 114"/>
        <xdr:cNvCxnSpPr/>
      </xdr:nvCxnSpPr>
      <xdr:spPr bwMode="auto">
        <a:xfrm>
          <a:off x="4305300" y="6371316"/>
          <a:ext cx="698500" cy="159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2819</xdr:rowOff>
    </xdr:from>
    <xdr:to>
      <xdr:col>4</xdr:col>
      <xdr:colOff>520700</xdr:colOff>
      <xdr:row>37</xdr:row>
      <xdr:rowOff>104419</xdr:rowOff>
    </xdr:to>
    <xdr:sp macro="" textlink="">
      <xdr:nvSpPr>
        <xdr:cNvPr id="116" name="フローチャート : 判断 115"/>
        <xdr:cNvSpPr/>
      </xdr:nvSpPr>
      <xdr:spPr bwMode="auto">
        <a:xfrm>
          <a:off x="4953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89196</xdr:rowOff>
    </xdr:from>
    <xdr:ext cx="736600" cy="259045"/>
    <xdr:sp macro="" textlink="">
      <xdr:nvSpPr>
        <xdr:cNvPr id="117" name="テキスト ボックス 116"/>
        <xdr:cNvSpPr txBox="1"/>
      </xdr:nvSpPr>
      <xdr:spPr>
        <a:xfrm>
          <a:off x="4622800" y="721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275247</xdr:rowOff>
    </xdr:from>
    <xdr:to>
      <xdr:col>3</xdr:col>
      <xdr:colOff>904875</xdr:colOff>
      <xdr:row>34</xdr:row>
      <xdr:rowOff>103866</xdr:rowOff>
    </xdr:to>
    <xdr:cxnSp macro="">
      <xdr:nvCxnSpPr>
        <xdr:cNvPr id="118" name="直線コネクタ 117"/>
        <xdr:cNvCxnSpPr/>
      </xdr:nvCxnSpPr>
      <xdr:spPr bwMode="auto">
        <a:xfrm>
          <a:off x="3606800" y="6199797"/>
          <a:ext cx="698500" cy="17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134196</xdr:rowOff>
    </xdr:from>
    <xdr:to>
      <xdr:col>3</xdr:col>
      <xdr:colOff>955675</xdr:colOff>
      <xdr:row>37</xdr:row>
      <xdr:rowOff>64346</xdr:rowOff>
    </xdr:to>
    <xdr:sp macro="" textlink="">
      <xdr:nvSpPr>
        <xdr:cNvPr id="119" name="フローチャート : 判断 118"/>
        <xdr:cNvSpPr/>
      </xdr:nvSpPr>
      <xdr:spPr bwMode="auto">
        <a:xfrm>
          <a:off x="4254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49123</xdr:rowOff>
    </xdr:from>
    <xdr:ext cx="762000" cy="259045"/>
    <xdr:sp macro="" textlink="">
      <xdr:nvSpPr>
        <xdr:cNvPr id="120" name="テキスト ボックス 119"/>
        <xdr:cNvSpPr txBox="1"/>
      </xdr:nvSpPr>
      <xdr:spPr>
        <a:xfrm>
          <a:off x="3924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232864</xdr:rowOff>
    </xdr:from>
    <xdr:to>
      <xdr:col>3</xdr:col>
      <xdr:colOff>206375</xdr:colOff>
      <xdr:row>33</xdr:row>
      <xdr:rowOff>275247</xdr:rowOff>
    </xdr:to>
    <xdr:cxnSp macro="">
      <xdr:nvCxnSpPr>
        <xdr:cNvPr id="121" name="直線コネクタ 120"/>
        <xdr:cNvCxnSpPr/>
      </xdr:nvCxnSpPr>
      <xdr:spPr bwMode="auto">
        <a:xfrm>
          <a:off x="2908300" y="6157414"/>
          <a:ext cx="698500" cy="4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106238</xdr:rowOff>
    </xdr:from>
    <xdr:to>
      <xdr:col>3</xdr:col>
      <xdr:colOff>257175</xdr:colOff>
      <xdr:row>37</xdr:row>
      <xdr:rowOff>36388</xdr:rowOff>
    </xdr:to>
    <xdr:sp macro="" textlink="">
      <xdr:nvSpPr>
        <xdr:cNvPr id="122" name="フローチャート : 判断 121"/>
        <xdr:cNvSpPr/>
      </xdr:nvSpPr>
      <xdr:spPr bwMode="auto">
        <a:xfrm>
          <a:off x="3556000" y="7059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21165</xdr:rowOff>
    </xdr:from>
    <xdr:ext cx="762000" cy="259045"/>
    <xdr:sp macro="" textlink="">
      <xdr:nvSpPr>
        <xdr:cNvPr id="123" name="テキスト ボックス 122"/>
        <xdr:cNvSpPr txBox="1"/>
      </xdr:nvSpPr>
      <xdr:spPr>
        <a:xfrm>
          <a:off x="3225800" y="7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69639</xdr:rowOff>
    </xdr:from>
    <xdr:to>
      <xdr:col>2</xdr:col>
      <xdr:colOff>692150</xdr:colOff>
      <xdr:row>36</xdr:row>
      <xdr:rowOff>171239</xdr:rowOff>
    </xdr:to>
    <xdr:sp macro="" textlink="">
      <xdr:nvSpPr>
        <xdr:cNvPr id="124" name="フローチャート : 判断 123"/>
        <xdr:cNvSpPr/>
      </xdr:nvSpPr>
      <xdr:spPr bwMode="auto">
        <a:xfrm>
          <a:off x="2857500" y="7022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156016</xdr:rowOff>
    </xdr:from>
    <xdr:ext cx="762000" cy="259045"/>
    <xdr:sp macro="" textlink="">
      <xdr:nvSpPr>
        <xdr:cNvPr id="125" name="テキスト ボックス 124"/>
        <xdr:cNvSpPr txBox="1"/>
      </xdr:nvSpPr>
      <xdr:spPr>
        <a:xfrm>
          <a:off x="2527300" y="71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123246</xdr:rowOff>
    </xdr:from>
    <xdr:to>
      <xdr:col>5</xdr:col>
      <xdr:colOff>34925</xdr:colOff>
      <xdr:row>34</xdr:row>
      <xdr:rowOff>224846</xdr:rowOff>
    </xdr:to>
    <xdr:sp macro="" textlink="">
      <xdr:nvSpPr>
        <xdr:cNvPr id="131" name="円/楕円 130"/>
        <xdr:cNvSpPr/>
      </xdr:nvSpPr>
      <xdr:spPr bwMode="auto">
        <a:xfrm>
          <a:off x="5600700" y="6390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31823</xdr:rowOff>
    </xdr:from>
    <xdr:ext cx="762000" cy="259045"/>
    <xdr:sp macro="" textlink="">
      <xdr:nvSpPr>
        <xdr:cNvPr id="132" name="人口1人当たり決算額の推移該当値テキスト445"/>
        <xdr:cNvSpPr txBox="1"/>
      </xdr:nvSpPr>
      <xdr:spPr>
        <a:xfrm>
          <a:off x="5740400" y="629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45,442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212514</xdr:rowOff>
    </xdr:from>
    <xdr:to>
      <xdr:col>4</xdr:col>
      <xdr:colOff>520700</xdr:colOff>
      <xdr:row>34</xdr:row>
      <xdr:rowOff>314114</xdr:rowOff>
    </xdr:to>
    <xdr:sp macro="" textlink="">
      <xdr:nvSpPr>
        <xdr:cNvPr id="133" name="円/楕円 132"/>
        <xdr:cNvSpPr/>
      </xdr:nvSpPr>
      <xdr:spPr bwMode="auto">
        <a:xfrm>
          <a:off x="4953000" y="647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324291</xdr:rowOff>
    </xdr:from>
    <xdr:ext cx="736600" cy="259045"/>
    <xdr:sp macro="" textlink="">
      <xdr:nvSpPr>
        <xdr:cNvPr id="134" name="テキスト ボックス 133"/>
        <xdr:cNvSpPr txBox="1"/>
      </xdr:nvSpPr>
      <xdr:spPr>
        <a:xfrm>
          <a:off x="4622800" y="624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41,537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53066</xdr:rowOff>
    </xdr:from>
    <xdr:to>
      <xdr:col>3</xdr:col>
      <xdr:colOff>955675</xdr:colOff>
      <xdr:row>34</xdr:row>
      <xdr:rowOff>154666</xdr:rowOff>
    </xdr:to>
    <xdr:sp macro="" textlink="">
      <xdr:nvSpPr>
        <xdr:cNvPr id="135" name="円/楕円 134"/>
        <xdr:cNvSpPr/>
      </xdr:nvSpPr>
      <xdr:spPr bwMode="auto">
        <a:xfrm>
          <a:off x="4254500" y="632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164843</xdr:rowOff>
    </xdr:from>
    <xdr:ext cx="762000" cy="259045"/>
    <xdr:sp macro="" textlink="">
      <xdr:nvSpPr>
        <xdr:cNvPr id="136" name="テキスト ボックス 135"/>
        <xdr:cNvSpPr txBox="1"/>
      </xdr:nvSpPr>
      <xdr:spPr>
        <a:xfrm>
          <a:off x="3924300" y="608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48,512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224447</xdr:rowOff>
    </xdr:from>
    <xdr:to>
      <xdr:col>3</xdr:col>
      <xdr:colOff>257175</xdr:colOff>
      <xdr:row>33</xdr:row>
      <xdr:rowOff>326047</xdr:rowOff>
    </xdr:to>
    <xdr:sp macro="" textlink="">
      <xdr:nvSpPr>
        <xdr:cNvPr id="137" name="円/楕円 136"/>
        <xdr:cNvSpPr/>
      </xdr:nvSpPr>
      <xdr:spPr bwMode="auto">
        <a:xfrm>
          <a:off x="3556000" y="614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164774</xdr:rowOff>
    </xdr:from>
    <xdr:ext cx="762000" cy="259045"/>
    <xdr:sp macro="" textlink="">
      <xdr:nvSpPr>
        <xdr:cNvPr id="138" name="テキスト ボックス 137"/>
        <xdr:cNvSpPr txBox="1"/>
      </xdr:nvSpPr>
      <xdr:spPr>
        <a:xfrm>
          <a:off x="3225800" y="591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56,015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182064</xdr:rowOff>
    </xdr:from>
    <xdr:to>
      <xdr:col>2</xdr:col>
      <xdr:colOff>692150</xdr:colOff>
      <xdr:row>33</xdr:row>
      <xdr:rowOff>283664</xdr:rowOff>
    </xdr:to>
    <xdr:sp macro="" textlink="">
      <xdr:nvSpPr>
        <xdr:cNvPr id="139" name="円/楕円 138"/>
        <xdr:cNvSpPr/>
      </xdr:nvSpPr>
      <xdr:spPr bwMode="auto">
        <a:xfrm>
          <a:off x="2857500" y="610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122391</xdr:rowOff>
    </xdr:from>
    <xdr:ext cx="762000" cy="259045"/>
    <xdr:sp macro="" textlink="">
      <xdr:nvSpPr>
        <xdr:cNvPr id="140" name="テキスト ボックス 139"/>
        <xdr:cNvSpPr txBox="1"/>
      </xdr:nvSpPr>
      <xdr:spPr>
        <a:xfrm>
          <a:off x="2527300" y="587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20,235
20,013
781.08
14,743,219
13,905,994
442,193
9,693,276
13,666,871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61443</xdr:rowOff>
    </xdr:from>
    <xdr:to>
      <xdr:col>6</xdr:col>
      <xdr:colOff>511175</xdr:colOff>
      <xdr:row>33</xdr:row>
      <xdr:rowOff>86157</xdr:rowOff>
    </xdr:to>
    <xdr:cxnSp macro="">
      <xdr:nvCxnSpPr>
        <xdr:cNvPr id="61" name="直線コネクタ 60"/>
        <xdr:cNvCxnSpPr/>
      </xdr:nvCxnSpPr>
      <xdr:spPr>
        <a:xfrm flipV="1">
          <a:off x="3797300" y="5719293"/>
          <a:ext cx="8382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86157</xdr:rowOff>
    </xdr:from>
    <xdr:to>
      <xdr:col>5</xdr:col>
      <xdr:colOff>358775</xdr:colOff>
      <xdr:row>33</xdr:row>
      <xdr:rowOff>128816</xdr:rowOff>
    </xdr:to>
    <xdr:cxnSp macro="">
      <xdr:nvCxnSpPr>
        <xdr:cNvPr id="64" name="直線コネクタ 63"/>
        <xdr:cNvCxnSpPr/>
      </xdr:nvCxnSpPr>
      <xdr:spPr>
        <a:xfrm flipV="1">
          <a:off x="2908300" y="5744007"/>
          <a:ext cx="889000" cy="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135725</xdr:rowOff>
    </xdr:from>
    <xdr:to>
      <xdr:col>5</xdr:col>
      <xdr:colOff>409575</xdr:colOff>
      <xdr:row>37</xdr:row>
      <xdr:rowOff>65875</xdr:rowOff>
    </xdr:to>
    <xdr:sp macro="" textlink="">
      <xdr:nvSpPr>
        <xdr:cNvPr id="65" name="フローチャート : 判断 64"/>
        <xdr:cNvSpPr/>
      </xdr:nvSpPr>
      <xdr:spPr>
        <a:xfrm>
          <a:off x="3746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57002</xdr:rowOff>
    </xdr:from>
    <xdr:ext cx="534377" cy="259045"/>
    <xdr:sp macro="" textlink="">
      <xdr:nvSpPr>
        <xdr:cNvPr id="66" name="テキスト ボックス 65"/>
        <xdr:cNvSpPr txBox="1"/>
      </xdr:nvSpPr>
      <xdr:spPr>
        <a:xfrm>
          <a:off x="3530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86614</xdr:rowOff>
    </xdr:from>
    <xdr:to>
      <xdr:col>4</xdr:col>
      <xdr:colOff>155575</xdr:colOff>
      <xdr:row>33</xdr:row>
      <xdr:rowOff>128816</xdr:rowOff>
    </xdr:to>
    <xdr:cxnSp macro="">
      <xdr:nvCxnSpPr>
        <xdr:cNvPr id="67" name="直線コネクタ 66"/>
        <xdr:cNvCxnSpPr/>
      </xdr:nvCxnSpPr>
      <xdr:spPr>
        <a:xfrm>
          <a:off x="2019300" y="5744464"/>
          <a:ext cx="8890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143015</xdr:rowOff>
    </xdr:from>
    <xdr:to>
      <xdr:col>4</xdr:col>
      <xdr:colOff>206375</xdr:colOff>
      <xdr:row>37</xdr:row>
      <xdr:rowOff>73165</xdr:rowOff>
    </xdr:to>
    <xdr:sp macro="" textlink="">
      <xdr:nvSpPr>
        <xdr:cNvPr id="68" name="フローチャート : 判断 67"/>
        <xdr:cNvSpPr/>
      </xdr:nvSpPr>
      <xdr:spPr>
        <a:xfrm>
          <a:off x="2857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64292</xdr:rowOff>
    </xdr:from>
    <xdr:ext cx="534377" cy="259045"/>
    <xdr:sp macro="" textlink="">
      <xdr:nvSpPr>
        <xdr:cNvPr id="69" name="テキスト ボックス 68"/>
        <xdr:cNvSpPr txBox="1"/>
      </xdr:nvSpPr>
      <xdr:spPr>
        <a:xfrm>
          <a:off x="2641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86614</xdr:rowOff>
    </xdr:from>
    <xdr:to>
      <xdr:col>2</xdr:col>
      <xdr:colOff>638175</xdr:colOff>
      <xdr:row>33</xdr:row>
      <xdr:rowOff>126492</xdr:rowOff>
    </xdr:to>
    <xdr:cxnSp macro="">
      <xdr:nvCxnSpPr>
        <xdr:cNvPr id="70" name="直線コネクタ 69"/>
        <xdr:cNvCxnSpPr/>
      </xdr:nvCxnSpPr>
      <xdr:spPr>
        <a:xfrm flipV="1">
          <a:off x="1130300" y="5744464"/>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130378</xdr:rowOff>
    </xdr:from>
    <xdr:to>
      <xdr:col>3</xdr:col>
      <xdr:colOff>3175</xdr:colOff>
      <xdr:row>37</xdr:row>
      <xdr:rowOff>60528</xdr:rowOff>
    </xdr:to>
    <xdr:sp macro="" textlink="">
      <xdr:nvSpPr>
        <xdr:cNvPr id="71" name="フローチャート : 判断 70"/>
        <xdr:cNvSpPr/>
      </xdr:nvSpPr>
      <xdr:spPr>
        <a:xfrm>
          <a:off x="1968500" y="63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51655</xdr:rowOff>
    </xdr:from>
    <xdr:ext cx="534377" cy="259045"/>
    <xdr:sp macro="" textlink="">
      <xdr:nvSpPr>
        <xdr:cNvPr id="72" name="テキスト ボックス 71"/>
        <xdr:cNvSpPr txBox="1"/>
      </xdr:nvSpPr>
      <xdr:spPr>
        <a:xfrm>
          <a:off x="1752111" y="63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113741</xdr:rowOff>
    </xdr:from>
    <xdr:to>
      <xdr:col>1</xdr:col>
      <xdr:colOff>485775</xdr:colOff>
      <xdr:row>37</xdr:row>
      <xdr:rowOff>43891</xdr:rowOff>
    </xdr:to>
    <xdr:sp macro="" textlink="">
      <xdr:nvSpPr>
        <xdr:cNvPr id="73" name="フローチャート : 判断 72"/>
        <xdr:cNvSpPr/>
      </xdr:nvSpPr>
      <xdr:spPr>
        <a:xfrm>
          <a:off x="1079500" y="628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35018</xdr:rowOff>
    </xdr:from>
    <xdr:ext cx="534377" cy="259045"/>
    <xdr:sp macro="" textlink="">
      <xdr:nvSpPr>
        <xdr:cNvPr id="74" name="テキスト ボックス 73"/>
        <xdr:cNvSpPr txBox="1"/>
      </xdr:nvSpPr>
      <xdr:spPr>
        <a:xfrm>
          <a:off x="863111" y="63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10643</xdr:rowOff>
    </xdr:from>
    <xdr:to>
      <xdr:col>6</xdr:col>
      <xdr:colOff>561975</xdr:colOff>
      <xdr:row>33</xdr:row>
      <xdr:rowOff>112243</xdr:rowOff>
    </xdr:to>
    <xdr:sp macro="" textlink="">
      <xdr:nvSpPr>
        <xdr:cNvPr id="80" name="円/楕円 79"/>
        <xdr:cNvSpPr/>
      </xdr:nvSpPr>
      <xdr:spPr>
        <a:xfrm>
          <a:off x="4584700" y="56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33520</xdr:rowOff>
    </xdr:from>
    <xdr:ext cx="599010" cy="259045"/>
    <xdr:sp macro="" textlink="">
      <xdr:nvSpPr>
        <xdr:cNvPr id="81" name="人件費該当値テキスト"/>
        <xdr:cNvSpPr txBox="1"/>
      </xdr:nvSpPr>
      <xdr:spPr>
        <a:xfrm>
          <a:off x="4686300" y="55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109,662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35357</xdr:rowOff>
    </xdr:from>
    <xdr:to>
      <xdr:col>5</xdr:col>
      <xdr:colOff>409575</xdr:colOff>
      <xdr:row>33</xdr:row>
      <xdr:rowOff>136957</xdr:rowOff>
    </xdr:to>
    <xdr:sp macro="" textlink="">
      <xdr:nvSpPr>
        <xdr:cNvPr id="82" name="円/楕円 81"/>
        <xdr:cNvSpPr/>
      </xdr:nvSpPr>
      <xdr:spPr>
        <a:xfrm>
          <a:off x="3746500" y="56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153484</xdr:rowOff>
    </xdr:from>
    <xdr:ext cx="599010" cy="259045"/>
    <xdr:sp macro="" textlink="">
      <xdr:nvSpPr>
        <xdr:cNvPr id="83" name="テキスト ボックス 82"/>
        <xdr:cNvSpPr txBox="1"/>
      </xdr:nvSpPr>
      <xdr:spPr>
        <a:xfrm>
          <a:off x="3497794" y="546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78016</xdr:rowOff>
    </xdr:from>
    <xdr:to>
      <xdr:col>4</xdr:col>
      <xdr:colOff>206375</xdr:colOff>
      <xdr:row>34</xdr:row>
      <xdr:rowOff>8166</xdr:rowOff>
    </xdr:to>
    <xdr:sp macro="" textlink="">
      <xdr:nvSpPr>
        <xdr:cNvPr id="84" name="円/楕円 83"/>
        <xdr:cNvSpPr/>
      </xdr:nvSpPr>
      <xdr:spPr>
        <a:xfrm>
          <a:off x="2857500" y="573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24693</xdr:rowOff>
    </xdr:from>
    <xdr:ext cx="599010" cy="259045"/>
    <xdr:sp macro="" textlink="">
      <xdr:nvSpPr>
        <xdr:cNvPr id="85" name="テキスト ボックス 84"/>
        <xdr:cNvSpPr txBox="1"/>
      </xdr:nvSpPr>
      <xdr:spPr>
        <a:xfrm>
          <a:off x="2608794" y="551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104,357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35814</xdr:rowOff>
    </xdr:from>
    <xdr:to>
      <xdr:col>3</xdr:col>
      <xdr:colOff>3175</xdr:colOff>
      <xdr:row>33</xdr:row>
      <xdr:rowOff>137414</xdr:rowOff>
    </xdr:to>
    <xdr:sp macro="" textlink="">
      <xdr:nvSpPr>
        <xdr:cNvPr id="86" name="円/楕円 85"/>
        <xdr:cNvSpPr/>
      </xdr:nvSpPr>
      <xdr:spPr>
        <a:xfrm>
          <a:off x="1968500" y="56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153941</xdr:rowOff>
    </xdr:from>
    <xdr:ext cx="599010" cy="259045"/>
    <xdr:sp macro="" textlink="">
      <xdr:nvSpPr>
        <xdr:cNvPr id="87" name="テキスト ボックス 86"/>
        <xdr:cNvSpPr txBox="1"/>
      </xdr:nvSpPr>
      <xdr:spPr>
        <a:xfrm>
          <a:off x="1719794" y="54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75692</xdr:rowOff>
    </xdr:from>
    <xdr:to>
      <xdr:col>1</xdr:col>
      <xdr:colOff>485775</xdr:colOff>
      <xdr:row>34</xdr:row>
      <xdr:rowOff>5842</xdr:rowOff>
    </xdr:to>
    <xdr:sp macro="" textlink="">
      <xdr:nvSpPr>
        <xdr:cNvPr id="88" name="円/楕円 87"/>
        <xdr:cNvSpPr/>
      </xdr:nvSpPr>
      <xdr:spPr>
        <a:xfrm>
          <a:off x="1079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22369</xdr:rowOff>
    </xdr:from>
    <xdr:ext cx="599010" cy="259045"/>
    <xdr:sp macro="" textlink="">
      <xdr:nvSpPr>
        <xdr:cNvPr id="89" name="テキスト ボックス 88"/>
        <xdr:cNvSpPr txBox="1"/>
      </xdr:nvSpPr>
      <xdr:spPr>
        <a:xfrm>
          <a:off x="830794" y="550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126866</xdr:rowOff>
    </xdr:from>
    <xdr:to>
      <xdr:col>6</xdr:col>
      <xdr:colOff>511175</xdr:colOff>
      <xdr:row>54</xdr:row>
      <xdr:rowOff>102667</xdr:rowOff>
    </xdr:to>
    <xdr:cxnSp macro="">
      <xdr:nvCxnSpPr>
        <xdr:cNvPr id="121" name="直線コネクタ 120"/>
        <xdr:cNvCxnSpPr/>
      </xdr:nvCxnSpPr>
      <xdr:spPr>
        <a:xfrm flipV="1">
          <a:off x="3797300" y="9213716"/>
          <a:ext cx="838200" cy="1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102667</xdr:rowOff>
    </xdr:from>
    <xdr:to>
      <xdr:col>5</xdr:col>
      <xdr:colOff>358775</xdr:colOff>
      <xdr:row>55</xdr:row>
      <xdr:rowOff>60882</xdr:rowOff>
    </xdr:to>
    <xdr:cxnSp macro="">
      <xdr:nvCxnSpPr>
        <xdr:cNvPr id="124" name="直線コネクタ 123"/>
        <xdr:cNvCxnSpPr/>
      </xdr:nvCxnSpPr>
      <xdr:spPr>
        <a:xfrm flipV="1">
          <a:off x="2908300" y="9360967"/>
          <a:ext cx="889000" cy="1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151488</xdr:rowOff>
    </xdr:from>
    <xdr:to>
      <xdr:col>5</xdr:col>
      <xdr:colOff>409575</xdr:colOff>
      <xdr:row>58</xdr:row>
      <xdr:rowOff>81638</xdr:rowOff>
    </xdr:to>
    <xdr:sp macro="" textlink="">
      <xdr:nvSpPr>
        <xdr:cNvPr id="125" name="フローチャート : 判断 124"/>
        <xdr:cNvSpPr/>
      </xdr:nvSpPr>
      <xdr:spPr>
        <a:xfrm>
          <a:off x="3746500" y="992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72765</xdr:rowOff>
    </xdr:from>
    <xdr:ext cx="534377" cy="259045"/>
    <xdr:sp macro="" textlink="">
      <xdr:nvSpPr>
        <xdr:cNvPr id="126" name="テキスト ボックス 125"/>
        <xdr:cNvSpPr txBox="1"/>
      </xdr:nvSpPr>
      <xdr:spPr>
        <a:xfrm>
          <a:off x="3530111" y="100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60882</xdr:rowOff>
    </xdr:from>
    <xdr:to>
      <xdr:col>4</xdr:col>
      <xdr:colOff>155575</xdr:colOff>
      <xdr:row>55</xdr:row>
      <xdr:rowOff>64932</xdr:rowOff>
    </xdr:to>
    <xdr:cxnSp macro="">
      <xdr:nvCxnSpPr>
        <xdr:cNvPr id="127" name="直線コネクタ 126"/>
        <xdr:cNvCxnSpPr/>
      </xdr:nvCxnSpPr>
      <xdr:spPr>
        <a:xfrm flipV="1">
          <a:off x="2019300" y="9490632"/>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28778</xdr:rowOff>
    </xdr:from>
    <xdr:to>
      <xdr:col>4</xdr:col>
      <xdr:colOff>206375</xdr:colOff>
      <xdr:row>58</xdr:row>
      <xdr:rowOff>130378</xdr:rowOff>
    </xdr:to>
    <xdr:sp macro="" textlink="">
      <xdr:nvSpPr>
        <xdr:cNvPr id="128" name="フローチャート : 判断 127"/>
        <xdr:cNvSpPr/>
      </xdr:nvSpPr>
      <xdr:spPr>
        <a:xfrm>
          <a:off x="2857500" y="997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121505</xdr:rowOff>
    </xdr:from>
    <xdr:ext cx="534377" cy="259045"/>
    <xdr:sp macro="" textlink="">
      <xdr:nvSpPr>
        <xdr:cNvPr id="129" name="テキスト ボックス 128"/>
        <xdr:cNvSpPr txBox="1"/>
      </xdr:nvSpPr>
      <xdr:spPr>
        <a:xfrm>
          <a:off x="2641111" y="100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81913</xdr:rowOff>
    </xdr:from>
    <xdr:to>
      <xdr:col>2</xdr:col>
      <xdr:colOff>638175</xdr:colOff>
      <xdr:row>55</xdr:row>
      <xdr:rowOff>64932</xdr:rowOff>
    </xdr:to>
    <xdr:cxnSp macro="">
      <xdr:nvCxnSpPr>
        <xdr:cNvPr id="130" name="直線コネクタ 129"/>
        <xdr:cNvCxnSpPr/>
      </xdr:nvCxnSpPr>
      <xdr:spPr>
        <a:xfrm>
          <a:off x="1130300" y="9340213"/>
          <a:ext cx="889000" cy="1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40274</xdr:rowOff>
    </xdr:from>
    <xdr:to>
      <xdr:col>3</xdr:col>
      <xdr:colOff>3175</xdr:colOff>
      <xdr:row>58</xdr:row>
      <xdr:rowOff>141874</xdr:rowOff>
    </xdr:to>
    <xdr:sp macro="" textlink="">
      <xdr:nvSpPr>
        <xdr:cNvPr id="131" name="フローチャート : 判断 130"/>
        <xdr:cNvSpPr/>
      </xdr:nvSpPr>
      <xdr:spPr>
        <a:xfrm>
          <a:off x="1968500" y="998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133001</xdr:rowOff>
    </xdr:from>
    <xdr:ext cx="534377" cy="259045"/>
    <xdr:sp macro="" textlink="">
      <xdr:nvSpPr>
        <xdr:cNvPr id="132" name="テキスト ボックス 131"/>
        <xdr:cNvSpPr txBox="1"/>
      </xdr:nvSpPr>
      <xdr:spPr>
        <a:xfrm>
          <a:off x="1752111" y="1007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4367</xdr:rowOff>
    </xdr:from>
    <xdr:to>
      <xdr:col>1</xdr:col>
      <xdr:colOff>485775</xdr:colOff>
      <xdr:row>58</xdr:row>
      <xdr:rowOff>105967</xdr:rowOff>
    </xdr:to>
    <xdr:sp macro="" textlink="">
      <xdr:nvSpPr>
        <xdr:cNvPr id="133" name="フローチャート : 判断 132"/>
        <xdr:cNvSpPr/>
      </xdr:nvSpPr>
      <xdr:spPr>
        <a:xfrm>
          <a:off x="1079500" y="994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97094</xdr:rowOff>
    </xdr:from>
    <xdr:ext cx="534377" cy="259045"/>
    <xdr:sp macro="" textlink="">
      <xdr:nvSpPr>
        <xdr:cNvPr id="134" name="テキスト ボックス 133"/>
        <xdr:cNvSpPr txBox="1"/>
      </xdr:nvSpPr>
      <xdr:spPr>
        <a:xfrm>
          <a:off x="863111" y="100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76066</xdr:rowOff>
    </xdr:from>
    <xdr:to>
      <xdr:col>6</xdr:col>
      <xdr:colOff>561975</xdr:colOff>
      <xdr:row>54</xdr:row>
      <xdr:rowOff>6216</xdr:rowOff>
    </xdr:to>
    <xdr:sp macro="" textlink="">
      <xdr:nvSpPr>
        <xdr:cNvPr id="140" name="円/楕円 139"/>
        <xdr:cNvSpPr/>
      </xdr:nvSpPr>
      <xdr:spPr>
        <a:xfrm>
          <a:off x="4584700" y="91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98943</xdr:rowOff>
    </xdr:from>
    <xdr:ext cx="599010" cy="259045"/>
    <xdr:sp macro="" textlink="">
      <xdr:nvSpPr>
        <xdr:cNvPr id="141" name="物件費該当値テキスト"/>
        <xdr:cNvSpPr txBox="1"/>
      </xdr:nvSpPr>
      <xdr:spPr>
        <a:xfrm>
          <a:off x="4686300" y="901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101,286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51867</xdr:rowOff>
    </xdr:from>
    <xdr:to>
      <xdr:col>5</xdr:col>
      <xdr:colOff>409575</xdr:colOff>
      <xdr:row>54</xdr:row>
      <xdr:rowOff>153467</xdr:rowOff>
    </xdr:to>
    <xdr:sp macro="" textlink="">
      <xdr:nvSpPr>
        <xdr:cNvPr id="142" name="円/楕円 141"/>
        <xdr:cNvSpPr/>
      </xdr:nvSpPr>
      <xdr:spPr>
        <a:xfrm>
          <a:off x="3746500" y="93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169994</xdr:rowOff>
    </xdr:from>
    <xdr:ext cx="534377" cy="259045"/>
    <xdr:sp macro="" textlink="">
      <xdr:nvSpPr>
        <xdr:cNvPr id="143" name="テキスト ボックス 142"/>
        <xdr:cNvSpPr txBox="1"/>
      </xdr:nvSpPr>
      <xdr:spPr>
        <a:xfrm>
          <a:off x="3530111" y="908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10082</xdr:rowOff>
    </xdr:from>
    <xdr:to>
      <xdr:col>4</xdr:col>
      <xdr:colOff>206375</xdr:colOff>
      <xdr:row>55</xdr:row>
      <xdr:rowOff>111682</xdr:rowOff>
    </xdr:to>
    <xdr:sp macro="" textlink="">
      <xdr:nvSpPr>
        <xdr:cNvPr id="144" name="円/楕円 143"/>
        <xdr:cNvSpPr/>
      </xdr:nvSpPr>
      <xdr:spPr>
        <a:xfrm>
          <a:off x="2857500" y="94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128209</xdr:rowOff>
    </xdr:from>
    <xdr:ext cx="534377" cy="259045"/>
    <xdr:sp macro="" textlink="">
      <xdr:nvSpPr>
        <xdr:cNvPr id="145" name="テキスト ボックス 144"/>
        <xdr:cNvSpPr txBox="1"/>
      </xdr:nvSpPr>
      <xdr:spPr>
        <a:xfrm>
          <a:off x="2641111" y="92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84,327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14132</xdr:rowOff>
    </xdr:from>
    <xdr:to>
      <xdr:col>3</xdr:col>
      <xdr:colOff>3175</xdr:colOff>
      <xdr:row>55</xdr:row>
      <xdr:rowOff>115732</xdr:rowOff>
    </xdr:to>
    <xdr:sp macro="" textlink="">
      <xdr:nvSpPr>
        <xdr:cNvPr id="146" name="円/楕円 145"/>
        <xdr:cNvSpPr/>
      </xdr:nvSpPr>
      <xdr:spPr>
        <a:xfrm>
          <a:off x="1968500" y="944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132259</xdr:rowOff>
    </xdr:from>
    <xdr:ext cx="534377" cy="259045"/>
    <xdr:sp macro="" textlink="">
      <xdr:nvSpPr>
        <xdr:cNvPr id="147" name="テキスト ボックス 146"/>
        <xdr:cNvSpPr txBox="1"/>
      </xdr:nvSpPr>
      <xdr:spPr>
        <a:xfrm>
          <a:off x="1752111" y="92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84,079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31113</xdr:rowOff>
    </xdr:from>
    <xdr:to>
      <xdr:col>1</xdr:col>
      <xdr:colOff>485775</xdr:colOff>
      <xdr:row>54</xdr:row>
      <xdr:rowOff>132713</xdr:rowOff>
    </xdr:to>
    <xdr:sp macro="" textlink="">
      <xdr:nvSpPr>
        <xdr:cNvPr id="148" name="円/楕円 147"/>
        <xdr:cNvSpPr/>
      </xdr:nvSpPr>
      <xdr:spPr>
        <a:xfrm>
          <a:off x="1079500" y="92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149240</xdr:rowOff>
    </xdr:from>
    <xdr:ext cx="534377" cy="259045"/>
    <xdr:sp macro="" textlink="">
      <xdr:nvSpPr>
        <xdr:cNvPr id="149" name="テキスト ボックス 148"/>
        <xdr:cNvSpPr txBox="1"/>
      </xdr:nvSpPr>
      <xdr:spPr>
        <a:xfrm>
          <a:off x="863111" y="906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9123</xdr:rowOff>
    </xdr:from>
    <xdr:to>
      <xdr:col>6</xdr:col>
      <xdr:colOff>511175</xdr:colOff>
      <xdr:row>75</xdr:row>
      <xdr:rowOff>483</xdr:rowOff>
    </xdr:to>
    <xdr:cxnSp macro="">
      <xdr:nvCxnSpPr>
        <xdr:cNvPr id="176" name="直線コネクタ 175"/>
        <xdr:cNvCxnSpPr/>
      </xdr:nvCxnSpPr>
      <xdr:spPr>
        <a:xfrm>
          <a:off x="3797300" y="12696423"/>
          <a:ext cx="838200" cy="16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9123</xdr:rowOff>
    </xdr:from>
    <xdr:to>
      <xdr:col>5</xdr:col>
      <xdr:colOff>358775</xdr:colOff>
      <xdr:row>74</xdr:row>
      <xdr:rowOff>53701</xdr:rowOff>
    </xdr:to>
    <xdr:cxnSp macro="">
      <xdr:nvCxnSpPr>
        <xdr:cNvPr id="179" name="直線コネクタ 178"/>
        <xdr:cNvCxnSpPr/>
      </xdr:nvCxnSpPr>
      <xdr:spPr>
        <a:xfrm flipV="1">
          <a:off x="2908300" y="12696423"/>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89357</xdr:rowOff>
    </xdr:from>
    <xdr:to>
      <xdr:col>5</xdr:col>
      <xdr:colOff>409575</xdr:colOff>
      <xdr:row>78</xdr:row>
      <xdr:rowOff>19507</xdr:rowOff>
    </xdr:to>
    <xdr:sp macro="" textlink="">
      <xdr:nvSpPr>
        <xdr:cNvPr id="180" name="フローチャート : 判断 179"/>
        <xdr:cNvSpPr/>
      </xdr:nvSpPr>
      <xdr:spPr>
        <a:xfrm>
          <a:off x="3746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10634</xdr:rowOff>
    </xdr:from>
    <xdr:ext cx="469744" cy="259045"/>
    <xdr:sp macro="" textlink="">
      <xdr:nvSpPr>
        <xdr:cNvPr id="181" name="テキスト ボックス 180"/>
        <xdr:cNvSpPr txBox="1"/>
      </xdr:nvSpPr>
      <xdr:spPr>
        <a:xfrm>
          <a:off x="3562427"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53701</xdr:rowOff>
    </xdr:from>
    <xdr:to>
      <xdr:col>4</xdr:col>
      <xdr:colOff>155575</xdr:colOff>
      <xdr:row>75</xdr:row>
      <xdr:rowOff>22931</xdr:rowOff>
    </xdr:to>
    <xdr:cxnSp macro="">
      <xdr:nvCxnSpPr>
        <xdr:cNvPr id="182" name="直線コネクタ 181"/>
        <xdr:cNvCxnSpPr/>
      </xdr:nvCxnSpPr>
      <xdr:spPr>
        <a:xfrm flipV="1">
          <a:off x="2019300" y="12741001"/>
          <a:ext cx="889000" cy="14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99599</xdr:rowOff>
    </xdr:from>
    <xdr:to>
      <xdr:col>4</xdr:col>
      <xdr:colOff>206375</xdr:colOff>
      <xdr:row>78</xdr:row>
      <xdr:rowOff>29749</xdr:rowOff>
    </xdr:to>
    <xdr:sp macro="" textlink="">
      <xdr:nvSpPr>
        <xdr:cNvPr id="183" name="フローチャート : 判断 182"/>
        <xdr:cNvSpPr/>
      </xdr:nvSpPr>
      <xdr:spPr>
        <a:xfrm>
          <a:off x="2857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20876</xdr:rowOff>
    </xdr:from>
    <xdr:ext cx="469744" cy="259045"/>
    <xdr:sp macro="" textlink="">
      <xdr:nvSpPr>
        <xdr:cNvPr id="184" name="テキスト ボックス 183"/>
        <xdr:cNvSpPr txBox="1"/>
      </xdr:nvSpPr>
      <xdr:spPr>
        <a:xfrm>
          <a:off x="2673427"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22931</xdr:rowOff>
    </xdr:from>
    <xdr:to>
      <xdr:col>2</xdr:col>
      <xdr:colOff>638175</xdr:colOff>
      <xdr:row>77</xdr:row>
      <xdr:rowOff>61016</xdr:rowOff>
    </xdr:to>
    <xdr:cxnSp macro="">
      <xdr:nvCxnSpPr>
        <xdr:cNvPr id="185" name="直線コネクタ 184"/>
        <xdr:cNvCxnSpPr/>
      </xdr:nvCxnSpPr>
      <xdr:spPr>
        <a:xfrm flipV="1">
          <a:off x="1130300" y="12881681"/>
          <a:ext cx="889000" cy="38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93518</xdr:rowOff>
    </xdr:from>
    <xdr:to>
      <xdr:col>3</xdr:col>
      <xdr:colOff>3175</xdr:colOff>
      <xdr:row>78</xdr:row>
      <xdr:rowOff>23668</xdr:rowOff>
    </xdr:to>
    <xdr:sp macro="" textlink="">
      <xdr:nvSpPr>
        <xdr:cNvPr id="186" name="フローチャート : 判断 185"/>
        <xdr:cNvSpPr/>
      </xdr:nvSpPr>
      <xdr:spPr>
        <a:xfrm>
          <a:off x="1968500" y="1329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14795</xdr:rowOff>
    </xdr:from>
    <xdr:ext cx="469744" cy="259045"/>
    <xdr:sp macro="" textlink="">
      <xdr:nvSpPr>
        <xdr:cNvPr id="187" name="テキスト ボックス 186"/>
        <xdr:cNvSpPr txBox="1"/>
      </xdr:nvSpPr>
      <xdr:spPr>
        <a:xfrm>
          <a:off x="1784427" y="1338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102981</xdr:rowOff>
    </xdr:from>
    <xdr:to>
      <xdr:col>1</xdr:col>
      <xdr:colOff>485775</xdr:colOff>
      <xdr:row>78</xdr:row>
      <xdr:rowOff>33131</xdr:rowOff>
    </xdr:to>
    <xdr:sp macro="" textlink="">
      <xdr:nvSpPr>
        <xdr:cNvPr id="188" name="フローチャート : 判断 187"/>
        <xdr:cNvSpPr/>
      </xdr:nvSpPr>
      <xdr:spPr>
        <a:xfrm>
          <a:off x="1079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24258</xdr:rowOff>
    </xdr:from>
    <xdr:ext cx="469744" cy="259045"/>
    <xdr:sp macro="" textlink="">
      <xdr:nvSpPr>
        <xdr:cNvPr id="189" name="テキスト ボックス 188"/>
        <xdr:cNvSpPr txBox="1"/>
      </xdr:nvSpPr>
      <xdr:spPr>
        <a:xfrm>
          <a:off x="895427" y="133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121133</xdr:rowOff>
    </xdr:from>
    <xdr:to>
      <xdr:col>6</xdr:col>
      <xdr:colOff>561975</xdr:colOff>
      <xdr:row>75</xdr:row>
      <xdr:rowOff>51283</xdr:rowOff>
    </xdr:to>
    <xdr:sp macro="" textlink="">
      <xdr:nvSpPr>
        <xdr:cNvPr id="195" name="円/楕円 194"/>
        <xdr:cNvSpPr/>
      </xdr:nvSpPr>
      <xdr:spPr>
        <a:xfrm>
          <a:off x="45847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144010</xdr:rowOff>
    </xdr:from>
    <xdr:ext cx="534377" cy="259045"/>
    <xdr:sp macro="" textlink="">
      <xdr:nvSpPr>
        <xdr:cNvPr id="196" name="維持補修費該当値テキスト"/>
        <xdr:cNvSpPr txBox="1"/>
      </xdr:nvSpPr>
      <xdr:spPr>
        <a:xfrm>
          <a:off x="4686300" y="126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129773</xdr:rowOff>
    </xdr:from>
    <xdr:to>
      <xdr:col>5</xdr:col>
      <xdr:colOff>409575</xdr:colOff>
      <xdr:row>74</xdr:row>
      <xdr:rowOff>59923</xdr:rowOff>
    </xdr:to>
    <xdr:sp macro="" textlink="">
      <xdr:nvSpPr>
        <xdr:cNvPr id="197" name="円/楕円 196"/>
        <xdr:cNvSpPr/>
      </xdr:nvSpPr>
      <xdr:spPr>
        <a:xfrm>
          <a:off x="3746500" y="126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76450</xdr:rowOff>
    </xdr:from>
    <xdr:ext cx="534377" cy="259045"/>
    <xdr:sp macro="" textlink="">
      <xdr:nvSpPr>
        <xdr:cNvPr id="198" name="テキスト ボックス 197"/>
        <xdr:cNvSpPr txBox="1"/>
      </xdr:nvSpPr>
      <xdr:spPr>
        <a:xfrm>
          <a:off x="3530111" y="124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2901</xdr:rowOff>
    </xdr:from>
    <xdr:to>
      <xdr:col>4</xdr:col>
      <xdr:colOff>206375</xdr:colOff>
      <xdr:row>74</xdr:row>
      <xdr:rowOff>104501</xdr:rowOff>
    </xdr:to>
    <xdr:sp macro="" textlink="">
      <xdr:nvSpPr>
        <xdr:cNvPr id="199" name="円/楕円 198"/>
        <xdr:cNvSpPr/>
      </xdr:nvSpPr>
      <xdr:spPr>
        <a:xfrm>
          <a:off x="2857500" y="126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121028</xdr:rowOff>
    </xdr:from>
    <xdr:ext cx="534377" cy="259045"/>
    <xdr:sp macro="" textlink="">
      <xdr:nvSpPr>
        <xdr:cNvPr id="200" name="テキスト ボックス 199"/>
        <xdr:cNvSpPr txBox="1"/>
      </xdr:nvSpPr>
      <xdr:spPr>
        <a:xfrm>
          <a:off x="2641111" y="124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143581</xdr:rowOff>
    </xdr:from>
    <xdr:to>
      <xdr:col>3</xdr:col>
      <xdr:colOff>3175</xdr:colOff>
      <xdr:row>75</xdr:row>
      <xdr:rowOff>73731</xdr:rowOff>
    </xdr:to>
    <xdr:sp macro="" textlink="">
      <xdr:nvSpPr>
        <xdr:cNvPr id="201" name="円/楕円 200"/>
        <xdr:cNvSpPr/>
      </xdr:nvSpPr>
      <xdr:spPr>
        <a:xfrm>
          <a:off x="1968500" y="128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90258</xdr:rowOff>
    </xdr:from>
    <xdr:ext cx="534377" cy="259045"/>
    <xdr:sp macro="" textlink="">
      <xdr:nvSpPr>
        <xdr:cNvPr id="202" name="テキスト ボックス 201"/>
        <xdr:cNvSpPr txBox="1"/>
      </xdr:nvSpPr>
      <xdr:spPr>
        <a:xfrm>
          <a:off x="1752111" y="126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10216</xdr:rowOff>
    </xdr:from>
    <xdr:to>
      <xdr:col>1</xdr:col>
      <xdr:colOff>485775</xdr:colOff>
      <xdr:row>77</xdr:row>
      <xdr:rowOff>111816</xdr:rowOff>
    </xdr:to>
    <xdr:sp macro="" textlink="">
      <xdr:nvSpPr>
        <xdr:cNvPr id="203" name="円/楕円 202"/>
        <xdr:cNvSpPr/>
      </xdr:nvSpPr>
      <xdr:spPr>
        <a:xfrm>
          <a:off x="1079500" y="132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128343</xdr:rowOff>
    </xdr:from>
    <xdr:ext cx="469744" cy="259045"/>
    <xdr:sp macro="" textlink="">
      <xdr:nvSpPr>
        <xdr:cNvPr id="204" name="テキスト ボックス 203"/>
        <xdr:cNvSpPr txBox="1"/>
      </xdr:nvSpPr>
      <xdr:spPr>
        <a:xfrm>
          <a:off x="895427" y="129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31934</xdr:rowOff>
    </xdr:from>
    <xdr:to>
      <xdr:col>6</xdr:col>
      <xdr:colOff>511175</xdr:colOff>
      <xdr:row>95</xdr:row>
      <xdr:rowOff>67996</xdr:rowOff>
    </xdr:to>
    <xdr:cxnSp macro="">
      <xdr:nvCxnSpPr>
        <xdr:cNvPr id="234" name="直線コネクタ 233"/>
        <xdr:cNvCxnSpPr/>
      </xdr:nvCxnSpPr>
      <xdr:spPr>
        <a:xfrm flipV="1">
          <a:off x="3797300" y="16319684"/>
          <a:ext cx="838200" cy="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67996</xdr:rowOff>
    </xdr:from>
    <xdr:to>
      <xdr:col>5</xdr:col>
      <xdr:colOff>358775</xdr:colOff>
      <xdr:row>95</xdr:row>
      <xdr:rowOff>160446</xdr:rowOff>
    </xdr:to>
    <xdr:cxnSp macro="">
      <xdr:nvCxnSpPr>
        <xdr:cNvPr id="237" name="直線コネクタ 236"/>
        <xdr:cNvCxnSpPr/>
      </xdr:nvCxnSpPr>
      <xdr:spPr>
        <a:xfrm flipV="1">
          <a:off x="2908300" y="16355746"/>
          <a:ext cx="889000" cy="9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156471</xdr:rowOff>
    </xdr:from>
    <xdr:to>
      <xdr:col>5</xdr:col>
      <xdr:colOff>409575</xdr:colOff>
      <xdr:row>95</xdr:row>
      <xdr:rowOff>86621</xdr:rowOff>
    </xdr:to>
    <xdr:sp macro="" textlink="">
      <xdr:nvSpPr>
        <xdr:cNvPr id="238" name="フローチャート : 判断 237"/>
        <xdr:cNvSpPr/>
      </xdr:nvSpPr>
      <xdr:spPr>
        <a:xfrm>
          <a:off x="3746500" y="162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103148</xdr:rowOff>
    </xdr:from>
    <xdr:ext cx="534377" cy="259045"/>
    <xdr:sp macro="" textlink="">
      <xdr:nvSpPr>
        <xdr:cNvPr id="239" name="テキスト ボックス 238"/>
        <xdr:cNvSpPr txBox="1"/>
      </xdr:nvSpPr>
      <xdr:spPr>
        <a:xfrm>
          <a:off x="3530111" y="160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160446</xdr:rowOff>
    </xdr:from>
    <xdr:to>
      <xdr:col>4</xdr:col>
      <xdr:colOff>155575</xdr:colOff>
      <xdr:row>96</xdr:row>
      <xdr:rowOff>11398</xdr:rowOff>
    </xdr:to>
    <xdr:cxnSp macro="">
      <xdr:nvCxnSpPr>
        <xdr:cNvPr id="240" name="直線コネクタ 239"/>
        <xdr:cNvCxnSpPr/>
      </xdr:nvCxnSpPr>
      <xdr:spPr>
        <a:xfrm flipV="1">
          <a:off x="2019300" y="16448196"/>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92672</xdr:rowOff>
    </xdr:from>
    <xdr:to>
      <xdr:col>4</xdr:col>
      <xdr:colOff>206375</xdr:colOff>
      <xdr:row>96</xdr:row>
      <xdr:rowOff>22822</xdr:rowOff>
    </xdr:to>
    <xdr:sp macro="" textlink="">
      <xdr:nvSpPr>
        <xdr:cNvPr id="241" name="フローチャート : 判断 240"/>
        <xdr:cNvSpPr/>
      </xdr:nvSpPr>
      <xdr:spPr>
        <a:xfrm>
          <a:off x="2857500" y="163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39349</xdr:rowOff>
    </xdr:from>
    <xdr:ext cx="534377" cy="259045"/>
    <xdr:sp macro="" textlink="">
      <xdr:nvSpPr>
        <xdr:cNvPr id="242" name="テキスト ボックス 241"/>
        <xdr:cNvSpPr txBox="1"/>
      </xdr:nvSpPr>
      <xdr:spPr>
        <a:xfrm>
          <a:off x="2641111" y="16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11398</xdr:rowOff>
    </xdr:from>
    <xdr:to>
      <xdr:col>2</xdr:col>
      <xdr:colOff>638175</xdr:colOff>
      <xdr:row>96</xdr:row>
      <xdr:rowOff>61613</xdr:rowOff>
    </xdr:to>
    <xdr:cxnSp macro="">
      <xdr:nvCxnSpPr>
        <xdr:cNvPr id="243" name="直線コネクタ 242"/>
        <xdr:cNvCxnSpPr/>
      </xdr:nvCxnSpPr>
      <xdr:spPr>
        <a:xfrm flipV="1">
          <a:off x="1130300" y="16470598"/>
          <a:ext cx="8890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107435</xdr:rowOff>
    </xdr:from>
    <xdr:to>
      <xdr:col>3</xdr:col>
      <xdr:colOff>3175</xdr:colOff>
      <xdr:row>96</xdr:row>
      <xdr:rowOff>37585</xdr:rowOff>
    </xdr:to>
    <xdr:sp macro="" textlink="">
      <xdr:nvSpPr>
        <xdr:cNvPr id="244" name="フローチャート : 判断 243"/>
        <xdr:cNvSpPr/>
      </xdr:nvSpPr>
      <xdr:spPr>
        <a:xfrm>
          <a:off x="1968500" y="163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54112</xdr:rowOff>
    </xdr:from>
    <xdr:ext cx="534377" cy="259045"/>
    <xdr:sp macro="" textlink="">
      <xdr:nvSpPr>
        <xdr:cNvPr id="245" name="テキスト ボックス 244"/>
        <xdr:cNvSpPr txBox="1"/>
      </xdr:nvSpPr>
      <xdr:spPr>
        <a:xfrm>
          <a:off x="1752111" y="161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116923</xdr:rowOff>
    </xdr:from>
    <xdr:to>
      <xdr:col>1</xdr:col>
      <xdr:colOff>485775</xdr:colOff>
      <xdr:row>96</xdr:row>
      <xdr:rowOff>47073</xdr:rowOff>
    </xdr:to>
    <xdr:sp macro="" textlink="">
      <xdr:nvSpPr>
        <xdr:cNvPr id="246" name="フローチャート : 判断 245"/>
        <xdr:cNvSpPr/>
      </xdr:nvSpPr>
      <xdr:spPr>
        <a:xfrm>
          <a:off x="1079500" y="1640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63600</xdr:rowOff>
    </xdr:from>
    <xdr:ext cx="534377" cy="259045"/>
    <xdr:sp macro="" textlink="">
      <xdr:nvSpPr>
        <xdr:cNvPr id="247" name="テキスト ボックス 246"/>
        <xdr:cNvSpPr txBox="1"/>
      </xdr:nvSpPr>
      <xdr:spPr>
        <a:xfrm>
          <a:off x="863111" y="161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152584</xdr:rowOff>
    </xdr:from>
    <xdr:to>
      <xdr:col>6</xdr:col>
      <xdr:colOff>561975</xdr:colOff>
      <xdr:row>95</xdr:row>
      <xdr:rowOff>82734</xdr:rowOff>
    </xdr:to>
    <xdr:sp macro="" textlink="">
      <xdr:nvSpPr>
        <xdr:cNvPr id="253" name="円/楕円 252"/>
        <xdr:cNvSpPr/>
      </xdr:nvSpPr>
      <xdr:spPr>
        <a:xfrm>
          <a:off x="4584700" y="162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131011</xdr:rowOff>
    </xdr:from>
    <xdr:ext cx="534377" cy="259045"/>
    <xdr:sp macro="" textlink="">
      <xdr:nvSpPr>
        <xdr:cNvPr id="254" name="扶助費該当値テキスト"/>
        <xdr:cNvSpPr txBox="1"/>
      </xdr:nvSpPr>
      <xdr:spPr>
        <a:xfrm>
          <a:off x="4686300" y="1624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17196</xdr:rowOff>
    </xdr:from>
    <xdr:to>
      <xdr:col>5</xdr:col>
      <xdr:colOff>409575</xdr:colOff>
      <xdr:row>95</xdr:row>
      <xdr:rowOff>118796</xdr:rowOff>
    </xdr:to>
    <xdr:sp macro="" textlink="">
      <xdr:nvSpPr>
        <xdr:cNvPr id="255" name="円/楕円 254"/>
        <xdr:cNvSpPr/>
      </xdr:nvSpPr>
      <xdr:spPr>
        <a:xfrm>
          <a:off x="3746500" y="163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109923</xdr:rowOff>
    </xdr:from>
    <xdr:ext cx="534377" cy="259045"/>
    <xdr:sp macro="" textlink="">
      <xdr:nvSpPr>
        <xdr:cNvPr id="256" name="テキスト ボックス 255"/>
        <xdr:cNvSpPr txBox="1"/>
      </xdr:nvSpPr>
      <xdr:spPr>
        <a:xfrm>
          <a:off x="3530111" y="163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109646</xdr:rowOff>
    </xdr:from>
    <xdr:to>
      <xdr:col>4</xdr:col>
      <xdr:colOff>206375</xdr:colOff>
      <xdr:row>96</xdr:row>
      <xdr:rowOff>39796</xdr:rowOff>
    </xdr:to>
    <xdr:sp macro="" textlink="">
      <xdr:nvSpPr>
        <xdr:cNvPr id="257" name="円/楕円 256"/>
        <xdr:cNvSpPr/>
      </xdr:nvSpPr>
      <xdr:spPr>
        <a:xfrm>
          <a:off x="2857500" y="163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30923</xdr:rowOff>
    </xdr:from>
    <xdr:ext cx="534377" cy="259045"/>
    <xdr:sp macro="" textlink="">
      <xdr:nvSpPr>
        <xdr:cNvPr id="258" name="テキスト ボックス 257"/>
        <xdr:cNvSpPr txBox="1"/>
      </xdr:nvSpPr>
      <xdr:spPr>
        <a:xfrm>
          <a:off x="2641111" y="164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132048</xdr:rowOff>
    </xdr:from>
    <xdr:to>
      <xdr:col>3</xdr:col>
      <xdr:colOff>3175</xdr:colOff>
      <xdr:row>96</xdr:row>
      <xdr:rowOff>62198</xdr:rowOff>
    </xdr:to>
    <xdr:sp macro="" textlink="">
      <xdr:nvSpPr>
        <xdr:cNvPr id="259" name="円/楕円 258"/>
        <xdr:cNvSpPr/>
      </xdr:nvSpPr>
      <xdr:spPr>
        <a:xfrm>
          <a:off x="1968500" y="164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53325</xdr:rowOff>
    </xdr:from>
    <xdr:ext cx="534377" cy="259045"/>
    <xdr:sp macro="" textlink="">
      <xdr:nvSpPr>
        <xdr:cNvPr id="260" name="テキスト ボックス 259"/>
        <xdr:cNvSpPr txBox="1"/>
      </xdr:nvSpPr>
      <xdr:spPr>
        <a:xfrm>
          <a:off x="1752111" y="165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10813</xdr:rowOff>
    </xdr:from>
    <xdr:to>
      <xdr:col>1</xdr:col>
      <xdr:colOff>485775</xdr:colOff>
      <xdr:row>96</xdr:row>
      <xdr:rowOff>112413</xdr:rowOff>
    </xdr:to>
    <xdr:sp macro="" textlink="">
      <xdr:nvSpPr>
        <xdr:cNvPr id="261" name="円/楕円 260"/>
        <xdr:cNvSpPr/>
      </xdr:nvSpPr>
      <xdr:spPr>
        <a:xfrm>
          <a:off x="1079500" y="164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103540</xdr:rowOff>
    </xdr:from>
    <xdr:ext cx="534377" cy="259045"/>
    <xdr:sp macro="" textlink="">
      <xdr:nvSpPr>
        <xdr:cNvPr id="262" name="テキスト ボックス 261"/>
        <xdr:cNvSpPr txBox="1"/>
      </xdr:nvSpPr>
      <xdr:spPr>
        <a:xfrm>
          <a:off x="863111" y="1656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95466</xdr:rowOff>
    </xdr:from>
    <xdr:to>
      <xdr:col>15</xdr:col>
      <xdr:colOff>180975</xdr:colOff>
      <xdr:row>35</xdr:row>
      <xdr:rowOff>102314</xdr:rowOff>
    </xdr:to>
    <xdr:cxnSp macro="">
      <xdr:nvCxnSpPr>
        <xdr:cNvPr id="295" name="直線コネクタ 294"/>
        <xdr:cNvCxnSpPr/>
      </xdr:nvCxnSpPr>
      <xdr:spPr>
        <a:xfrm>
          <a:off x="9639300" y="6096216"/>
          <a:ext cx="8382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95466</xdr:rowOff>
    </xdr:from>
    <xdr:to>
      <xdr:col>14</xdr:col>
      <xdr:colOff>28575</xdr:colOff>
      <xdr:row>35</xdr:row>
      <xdr:rowOff>123612</xdr:rowOff>
    </xdr:to>
    <xdr:cxnSp macro="">
      <xdr:nvCxnSpPr>
        <xdr:cNvPr id="298" name="直線コネクタ 297"/>
        <xdr:cNvCxnSpPr/>
      </xdr:nvCxnSpPr>
      <xdr:spPr>
        <a:xfrm flipV="1">
          <a:off x="8750300" y="6096216"/>
          <a:ext cx="889000" cy="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48466</xdr:rowOff>
    </xdr:from>
    <xdr:to>
      <xdr:col>14</xdr:col>
      <xdr:colOff>79375</xdr:colOff>
      <xdr:row>37</xdr:row>
      <xdr:rowOff>150066</xdr:rowOff>
    </xdr:to>
    <xdr:sp macro="" textlink="">
      <xdr:nvSpPr>
        <xdr:cNvPr id="299" name="フローチャート : 判断 298"/>
        <xdr:cNvSpPr/>
      </xdr:nvSpPr>
      <xdr:spPr>
        <a:xfrm>
          <a:off x="9588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141193</xdr:rowOff>
    </xdr:from>
    <xdr:ext cx="534377" cy="259045"/>
    <xdr:sp macro="" textlink="">
      <xdr:nvSpPr>
        <xdr:cNvPr id="300" name="テキスト ボックス 299"/>
        <xdr:cNvSpPr txBox="1"/>
      </xdr:nvSpPr>
      <xdr:spPr>
        <a:xfrm>
          <a:off x="9372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43193</xdr:rowOff>
    </xdr:from>
    <xdr:to>
      <xdr:col>12</xdr:col>
      <xdr:colOff>511175</xdr:colOff>
      <xdr:row>35</xdr:row>
      <xdr:rowOff>123612</xdr:rowOff>
    </xdr:to>
    <xdr:cxnSp macro="">
      <xdr:nvCxnSpPr>
        <xdr:cNvPr id="301" name="直線コネクタ 300"/>
        <xdr:cNvCxnSpPr/>
      </xdr:nvCxnSpPr>
      <xdr:spPr>
        <a:xfrm>
          <a:off x="7861300" y="6043943"/>
          <a:ext cx="889000" cy="8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16196</xdr:rowOff>
    </xdr:from>
    <xdr:to>
      <xdr:col>12</xdr:col>
      <xdr:colOff>561975</xdr:colOff>
      <xdr:row>37</xdr:row>
      <xdr:rowOff>117796</xdr:rowOff>
    </xdr:to>
    <xdr:sp macro="" textlink="">
      <xdr:nvSpPr>
        <xdr:cNvPr id="302" name="フローチャート : 判断 301"/>
        <xdr:cNvSpPr/>
      </xdr:nvSpPr>
      <xdr:spPr>
        <a:xfrm>
          <a:off x="8699500" y="63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108923</xdr:rowOff>
    </xdr:from>
    <xdr:ext cx="534377" cy="259045"/>
    <xdr:sp macro="" textlink="">
      <xdr:nvSpPr>
        <xdr:cNvPr id="303" name="テキスト ボックス 302"/>
        <xdr:cNvSpPr txBox="1"/>
      </xdr:nvSpPr>
      <xdr:spPr>
        <a:xfrm>
          <a:off x="8483111" y="645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43193</xdr:rowOff>
    </xdr:from>
    <xdr:to>
      <xdr:col>11</xdr:col>
      <xdr:colOff>307975</xdr:colOff>
      <xdr:row>35</xdr:row>
      <xdr:rowOff>144377</xdr:rowOff>
    </xdr:to>
    <xdr:cxnSp macro="">
      <xdr:nvCxnSpPr>
        <xdr:cNvPr id="304" name="直線コネクタ 303"/>
        <xdr:cNvCxnSpPr/>
      </xdr:nvCxnSpPr>
      <xdr:spPr>
        <a:xfrm flipV="1">
          <a:off x="6972300" y="6043943"/>
          <a:ext cx="889000" cy="10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42713</xdr:rowOff>
    </xdr:from>
    <xdr:to>
      <xdr:col>11</xdr:col>
      <xdr:colOff>358775</xdr:colOff>
      <xdr:row>37</xdr:row>
      <xdr:rowOff>144313</xdr:rowOff>
    </xdr:to>
    <xdr:sp macro="" textlink="">
      <xdr:nvSpPr>
        <xdr:cNvPr id="305" name="フローチャート : 判断 304"/>
        <xdr:cNvSpPr/>
      </xdr:nvSpPr>
      <xdr:spPr>
        <a:xfrm>
          <a:off x="7810500" y="63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135440</xdr:rowOff>
    </xdr:from>
    <xdr:ext cx="534377" cy="259045"/>
    <xdr:sp macro="" textlink="">
      <xdr:nvSpPr>
        <xdr:cNvPr id="306" name="テキスト ボックス 305"/>
        <xdr:cNvSpPr txBox="1"/>
      </xdr:nvSpPr>
      <xdr:spPr>
        <a:xfrm>
          <a:off x="7594111" y="64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43561</xdr:rowOff>
    </xdr:from>
    <xdr:to>
      <xdr:col>10</xdr:col>
      <xdr:colOff>155575</xdr:colOff>
      <xdr:row>37</xdr:row>
      <xdr:rowOff>145161</xdr:rowOff>
    </xdr:to>
    <xdr:sp macro="" textlink="">
      <xdr:nvSpPr>
        <xdr:cNvPr id="307" name="フローチャート : 判断 306"/>
        <xdr:cNvSpPr/>
      </xdr:nvSpPr>
      <xdr:spPr>
        <a:xfrm>
          <a:off x="6921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136288</xdr:rowOff>
    </xdr:from>
    <xdr:ext cx="534377" cy="259045"/>
    <xdr:sp macro="" textlink="">
      <xdr:nvSpPr>
        <xdr:cNvPr id="308" name="テキスト ボックス 307"/>
        <xdr:cNvSpPr txBox="1"/>
      </xdr:nvSpPr>
      <xdr:spPr>
        <a:xfrm>
          <a:off x="6705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51514</xdr:rowOff>
    </xdr:from>
    <xdr:to>
      <xdr:col>15</xdr:col>
      <xdr:colOff>231775</xdr:colOff>
      <xdr:row>35</xdr:row>
      <xdr:rowOff>153114</xdr:rowOff>
    </xdr:to>
    <xdr:sp macro="" textlink="">
      <xdr:nvSpPr>
        <xdr:cNvPr id="314" name="円/楕円 313"/>
        <xdr:cNvSpPr/>
      </xdr:nvSpPr>
      <xdr:spPr>
        <a:xfrm>
          <a:off x="10426700" y="60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74391</xdr:rowOff>
    </xdr:from>
    <xdr:ext cx="534377" cy="259045"/>
    <xdr:sp macro="" textlink="">
      <xdr:nvSpPr>
        <xdr:cNvPr id="315" name="補助費等該当値テキスト"/>
        <xdr:cNvSpPr txBox="1"/>
      </xdr:nvSpPr>
      <xdr:spPr>
        <a:xfrm>
          <a:off x="10528300" y="59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75,925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44666</xdr:rowOff>
    </xdr:from>
    <xdr:to>
      <xdr:col>14</xdr:col>
      <xdr:colOff>79375</xdr:colOff>
      <xdr:row>35</xdr:row>
      <xdr:rowOff>146266</xdr:rowOff>
    </xdr:to>
    <xdr:sp macro="" textlink="">
      <xdr:nvSpPr>
        <xdr:cNvPr id="316" name="円/楕円 315"/>
        <xdr:cNvSpPr/>
      </xdr:nvSpPr>
      <xdr:spPr>
        <a:xfrm>
          <a:off x="9588500" y="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162793</xdr:rowOff>
    </xdr:from>
    <xdr:ext cx="534377" cy="259045"/>
    <xdr:sp macro="" textlink="">
      <xdr:nvSpPr>
        <xdr:cNvPr id="317" name="テキスト ボックス 316"/>
        <xdr:cNvSpPr txBox="1"/>
      </xdr:nvSpPr>
      <xdr:spPr>
        <a:xfrm>
          <a:off x="9372111" y="58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72812</xdr:rowOff>
    </xdr:from>
    <xdr:to>
      <xdr:col>12</xdr:col>
      <xdr:colOff>561975</xdr:colOff>
      <xdr:row>36</xdr:row>
      <xdr:rowOff>2962</xdr:rowOff>
    </xdr:to>
    <xdr:sp macro="" textlink="">
      <xdr:nvSpPr>
        <xdr:cNvPr id="318" name="円/楕円 317"/>
        <xdr:cNvSpPr/>
      </xdr:nvSpPr>
      <xdr:spPr>
        <a:xfrm>
          <a:off x="8699500" y="607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19489</xdr:rowOff>
    </xdr:from>
    <xdr:ext cx="534377" cy="259045"/>
    <xdr:sp macro="" textlink="">
      <xdr:nvSpPr>
        <xdr:cNvPr id="319" name="テキスト ボックス 318"/>
        <xdr:cNvSpPr txBox="1"/>
      </xdr:nvSpPr>
      <xdr:spPr>
        <a:xfrm>
          <a:off x="8483111" y="58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163843</xdr:rowOff>
    </xdr:from>
    <xdr:to>
      <xdr:col>11</xdr:col>
      <xdr:colOff>358775</xdr:colOff>
      <xdr:row>35</xdr:row>
      <xdr:rowOff>93993</xdr:rowOff>
    </xdr:to>
    <xdr:sp macro="" textlink="">
      <xdr:nvSpPr>
        <xdr:cNvPr id="320" name="円/楕円 319"/>
        <xdr:cNvSpPr/>
      </xdr:nvSpPr>
      <xdr:spPr>
        <a:xfrm>
          <a:off x="7810500" y="59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110520</xdr:rowOff>
    </xdr:from>
    <xdr:ext cx="534377" cy="259045"/>
    <xdr:sp macro="" textlink="">
      <xdr:nvSpPr>
        <xdr:cNvPr id="321" name="テキスト ボックス 320"/>
        <xdr:cNvSpPr txBox="1"/>
      </xdr:nvSpPr>
      <xdr:spPr>
        <a:xfrm>
          <a:off x="7594111" y="576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82,132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93577</xdr:rowOff>
    </xdr:from>
    <xdr:to>
      <xdr:col>10</xdr:col>
      <xdr:colOff>155575</xdr:colOff>
      <xdr:row>36</xdr:row>
      <xdr:rowOff>23727</xdr:rowOff>
    </xdr:to>
    <xdr:sp macro="" textlink="">
      <xdr:nvSpPr>
        <xdr:cNvPr id="322" name="円/楕円 321"/>
        <xdr:cNvSpPr/>
      </xdr:nvSpPr>
      <xdr:spPr>
        <a:xfrm>
          <a:off x="6921500" y="609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40254</xdr:rowOff>
    </xdr:from>
    <xdr:ext cx="534377" cy="259045"/>
    <xdr:sp macro="" textlink="">
      <xdr:nvSpPr>
        <xdr:cNvPr id="323" name="テキスト ボックス 322"/>
        <xdr:cNvSpPr txBox="1"/>
      </xdr:nvSpPr>
      <xdr:spPr>
        <a:xfrm>
          <a:off x="6705111" y="58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23244</xdr:rowOff>
    </xdr:from>
    <xdr:to>
      <xdr:col>15</xdr:col>
      <xdr:colOff>180975</xdr:colOff>
      <xdr:row>56</xdr:row>
      <xdr:rowOff>168983</xdr:rowOff>
    </xdr:to>
    <xdr:cxnSp macro="">
      <xdr:nvCxnSpPr>
        <xdr:cNvPr id="352" name="直線コネクタ 351"/>
        <xdr:cNvCxnSpPr/>
      </xdr:nvCxnSpPr>
      <xdr:spPr>
        <a:xfrm flipV="1">
          <a:off x="9639300" y="9624444"/>
          <a:ext cx="838200" cy="14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151499</xdr:rowOff>
    </xdr:from>
    <xdr:to>
      <xdr:col>14</xdr:col>
      <xdr:colOff>28575</xdr:colOff>
      <xdr:row>56</xdr:row>
      <xdr:rowOff>168983</xdr:rowOff>
    </xdr:to>
    <xdr:cxnSp macro="">
      <xdr:nvCxnSpPr>
        <xdr:cNvPr id="355" name="直線コネクタ 354"/>
        <xdr:cNvCxnSpPr/>
      </xdr:nvCxnSpPr>
      <xdr:spPr>
        <a:xfrm>
          <a:off x="8750300" y="9752699"/>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133507</xdr:rowOff>
    </xdr:from>
    <xdr:to>
      <xdr:col>14</xdr:col>
      <xdr:colOff>79375</xdr:colOff>
      <xdr:row>58</xdr:row>
      <xdr:rowOff>63657</xdr:rowOff>
    </xdr:to>
    <xdr:sp macro="" textlink="">
      <xdr:nvSpPr>
        <xdr:cNvPr id="356" name="フローチャート : 判断 355"/>
        <xdr:cNvSpPr/>
      </xdr:nvSpPr>
      <xdr:spPr>
        <a:xfrm>
          <a:off x="9588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54784</xdr:rowOff>
    </xdr:from>
    <xdr:ext cx="534377" cy="259045"/>
    <xdr:sp macro="" textlink="">
      <xdr:nvSpPr>
        <xdr:cNvPr id="357" name="テキスト ボックス 356"/>
        <xdr:cNvSpPr txBox="1"/>
      </xdr:nvSpPr>
      <xdr:spPr>
        <a:xfrm>
          <a:off x="9372111" y="99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151499</xdr:rowOff>
    </xdr:from>
    <xdr:to>
      <xdr:col>12</xdr:col>
      <xdr:colOff>511175</xdr:colOff>
      <xdr:row>56</xdr:row>
      <xdr:rowOff>164301</xdr:rowOff>
    </xdr:to>
    <xdr:cxnSp macro="">
      <xdr:nvCxnSpPr>
        <xdr:cNvPr id="358" name="直線コネクタ 357"/>
        <xdr:cNvCxnSpPr/>
      </xdr:nvCxnSpPr>
      <xdr:spPr>
        <a:xfrm flipV="1">
          <a:off x="7861300" y="975269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133591</xdr:rowOff>
    </xdr:from>
    <xdr:to>
      <xdr:col>12</xdr:col>
      <xdr:colOff>561975</xdr:colOff>
      <xdr:row>58</xdr:row>
      <xdr:rowOff>63741</xdr:rowOff>
    </xdr:to>
    <xdr:sp macro="" textlink="">
      <xdr:nvSpPr>
        <xdr:cNvPr id="359" name="フローチャート : 判断 358"/>
        <xdr:cNvSpPr/>
      </xdr:nvSpPr>
      <xdr:spPr>
        <a:xfrm>
          <a:off x="8699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54868</xdr:rowOff>
    </xdr:from>
    <xdr:ext cx="534377" cy="259045"/>
    <xdr:sp macro="" textlink="">
      <xdr:nvSpPr>
        <xdr:cNvPr id="360" name="テキスト ボックス 359"/>
        <xdr:cNvSpPr txBox="1"/>
      </xdr:nvSpPr>
      <xdr:spPr>
        <a:xfrm>
          <a:off x="8483111" y="99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164301</xdr:rowOff>
    </xdr:from>
    <xdr:to>
      <xdr:col>11</xdr:col>
      <xdr:colOff>307975</xdr:colOff>
      <xdr:row>57</xdr:row>
      <xdr:rowOff>53141</xdr:rowOff>
    </xdr:to>
    <xdr:cxnSp macro="">
      <xdr:nvCxnSpPr>
        <xdr:cNvPr id="361" name="直線コネクタ 360"/>
        <xdr:cNvCxnSpPr/>
      </xdr:nvCxnSpPr>
      <xdr:spPr>
        <a:xfrm flipV="1">
          <a:off x="6972300" y="9765501"/>
          <a:ext cx="889000" cy="6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158169</xdr:rowOff>
    </xdr:from>
    <xdr:to>
      <xdr:col>11</xdr:col>
      <xdr:colOff>358775</xdr:colOff>
      <xdr:row>58</xdr:row>
      <xdr:rowOff>88319</xdr:rowOff>
    </xdr:to>
    <xdr:sp macro="" textlink="">
      <xdr:nvSpPr>
        <xdr:cNvPr id="362" name="フローチャート : 判断 361"/>
        <xdr:cNvSpPr/>
      </xdr:nvSpPr>
      <xdr:spPr>
        <a:xfrm>
          <a:off x="7810500" y="993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79446</xdr:rowOff>
    </xdr:from>
    <xdr:ext cx="534377" cy="259045"/>
    <xdr:sp macro="" textlink="">
      <xdr:nvSpPr>
        <xdr:cNvPr id="363" name="テキスト ボックス 362"/>
        <xdr:cNvSpPr txBox="1"/>
      </xdr:nvSpPr>
      <xdr:spPr>
        <a:xfrm>
          <a:off x="7594111" y="100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1884</xdr:rowOff>
    </xdr:from>
    <xdr:to>
      <xdr:col>10</xdr:col>
      <xdr:colOff>155575</xdr:colOff>
      <xdr:row>58</xdr:row>
      <xdr:rowOff>103484</xdr:rowOff>
    </xdr:to>
    <xdr:sp macro="" textlink="">
      <xdr:nvSpPr>
        <xdr:cNvPr id="364" name="フローチャート : 判断 363"/>
        <xdr:cNvSpPr/>
      </xdr:nvSpPr>
      <xdr:spPr>
        <a:xfrm>
          <a:off x="6921500" y="99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94611</xdr:rowOff>
    </xdr:from>
    <xdr:ext cx="534377" cy="259045"/>
    <xdr:sp macro="" textlink="">
      <xdr:nvSpPr>
        <xdr:cNvPr id="365" name="テキスト ボックス 364"/>
        <xdr:cNvSpPr txBox="1"/>
      </xdr:nvSpPr>
      <xdr:spPr>
        <a:xfrm>
          <a:off x="6705111" y="100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143894</xdr:rowOff>
    </xdr:from>
    <xdr:to>
      <xdr:col>15</xdr:col>
      <xdr:colOff>231775</xdr:colOff>
      <xdr:row>56</xdr:row>
      <xdr:rowOff>74044</xdr:rowOff>
    </xdr:to>
    <xdr:sp macro="" textlink="">
      <xdr:nvSpPr>
        <xdr:cNvPr id="371" name="円/楕円 370"/>
        <xdr:cNvSpPr/>
      </xdr:nvSpPr>
      <xdr:spPr>
        <a:xfrm>
          <a:off x="10426700" y="957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166771</xdr:rowOff>
    </xdr:from>
    <xdr:ext cx="599010" cy="259045"/>
    <xdr:sp macro="" textlink="">
      <xdr:nvSpPr>
        <xdr:cNvPr id="372" name="普通建設事業費該当値テキスト"/>
        <xdr:cNvSpPr txBox="1"/>
      </xdr:nvSpPr>
      <xdr:spPr>
        <a:xfrm>
          <a:off x="10528300" y="942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118183</xdr:rowOff>
    </xdr:from>
    <xdr:to>
      <xdr:col>14</xdr:col>
      <xdr:colOff>79375</xdr:colOff>
      <xdr:row>57</xdr:row>
      <xdr:rowOff>48333</xdr:rowOff>
    </xdr:to>
    <xdr:sp macro="" textlink="">
      <xdr:nvSpPr>
        <xdr:cNvPr id="373" name="円/楕円 372"/>
        <xdr:cNvSpPr/>
      </xdr:nvSpPr>
      <xdr:spPr>
        <a:xfrm>
          <a:off x="9588500" y="97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64860</xdr:rowOff>
    </xdr:from>
    <xdr:ext cx="599010" cy="259045"/>
    <xdr:sp macro="" textlink="">
      <xdr:nvSpPr>
        <xdr:cNvPr id="374" name="テキスト ボックス 373"/>
        <xdr:cNvSpPr txBox="1"/>
      </xdr:nvSpPr>
      <xdr:spPr>
        <a:xfrm>
          <a:off x="9339794" y="949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100699</xdr:rowOff>
    </xdr:from>
    <xdr:to>
      <xdr:col>12</xdr:col>
      <xdr:colOff>561975</xdr:colOff>
      <xdr:row>57</xdr:row>
      <xdr:rowOff>30849</xdr:rowOff>
    </xdr:to>
    <xdr:sp macro="" textlink="">
      <xdr:nvSpPr>
        <xdr:cNvPr id="375" name="円/楕円 374"/>
        <xdr:cNvSpPr/>
      </xdr:nvSpPr>
      <xdr:spPr>
        <a:xfrm>
          <a:off x="8699500" y="97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47376</xdr:rowOff>
    </xdr:from>
    <xdr:ext cx="599010" cy="259045"/>
    <xdr:sp macro="" textlink="">
      <xdr:nvSpPr>
        <xdr:cNvPr id="376" name="テキスト ボックス 375"/>
        <xdr:cNvSpPr txBox="1"/>
      </xdr:nvSpPr>
      <xdr:spPr>
        <a:xfrm>
          <a:off x="8450794" y="947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106,903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113501</xdr:rowOff>
    </xdr:from>
    <xdr:to>
      <xdr:col>11</xdr:col>
      <xdr:colOff>358775</xdr:colOff>
      <xdr:row>57</xdr:row>
      <xdr:rowOff>43651</xdr:rowOff>
    </xdr:to>
    <xdr:sp macro="" textlink="">
      <xdr:nvSpPr>
        <xdr:cNvPr id="377" name="円/楕円 376"/>
        <xdr:cNvSpPr/>
      </xdr:nvSpPr>
      <xdr:spPr>
        <a:xfrm>
          <a:off x="7810500" y="97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60178</xdr:rowOff>
    </xdr:from>
    <xdr:ext cx="599010" cy="259045"/>
    <xdr:sp macro="" textlink="">
      <xdr:nvSpPr>
        <xdr:cNvPr id="378" name="テキスト ボックス 377"/>
        <xdr:cNvSpPr txBox="1"/>
      </xdr:nvSpPr>
      <xdr:spPr>
        <a:xfrm>
          <a:off x="7561794" y="948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2341</xdr:rowOff>
    </xdr:from>
    <xdr:to>
      <xdr:col>10</xdr:col>
      <xdr:colOff>155575</xdr:colOff>
      <xdr:row>57</xdr:row>
      <xdr:rowOff>103941</xdr:rowOff>
    </xdr:to>
    <xdr:sp macro="" textlink="">
      <xdr:nvSpPr>
        <xdr:cNvPr id="379" name="円/楕円 378"/>
        <xdr:cNvSpPr/>
      </xdr:nvSpPr>
      <xdr:spPr>
        <a:xfrm>
          <a:off x="6921500" y="97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120468</xdr:rowOff>
    </xdr:from>
    <xdr:ext cx="534377" cy="259045"/>
    <xdr:sp macro="" textlink="">
      <xdr:nvSpPr>
        <xdr:cNvPr id="380" name="テキスト ボックス 379"/>
        <xdr:cNvSpPr txBox="1"/>
      </xdr:nvSpPr>
      <xdr:spPr>
        <a:xfrm>
          <a:off x="6705111" y="95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48541</xdr:rowOff>
    </xdr:from>
    <xdr:to>
      <xdr:col>15</xdr:col>
      <xdr:colOff>180975</xdr:colOff>
      <xdr:row>78</xdr:row>
      <xdr:rowOff>147831</xdr:rowOff>
    </xdr:to>
    <xdr:cxnSp macro="">
      <xdr:nvCxnSpPr>
        <xdr:cNvPr id="409" name="直線コネクタ 408"/>
        <xdr:cNvCxnSpPr/>
      </xdr:nvCxnSpPr>
      <xdr:spPr>
        <a:xfrm flipV="1">
          <a:off x="9639300" y="13421641"/>
          <a:ext cx="838200" cy="9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79119</xdr:rowOff>
    </xdr:from>
    <xdr:to>
      <xdr:col>14</xdr:col>
      <xdr:colOff>79375</xdr:colOff>
      <xdr:row>79</xdr:row>
      <xdr:rowOff>9269</xdr:rowOff>
    </xdr:to>
    <xdr:sp macro="" textlink="">
      <xdr:nvSpPr>
        <xdr:cNvPr id="412" name="フローチャート : 判断 411"/>
        <xdr:cNvSpPr/>
      </xdr:nvSpPr>
      <xdr:spPr>
        <a:xfrm>
          <a:off x="9588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25796</xdr:rowOff>
    </xdr:from>
    <xdr:ext cx="534377" cy="259045"/>
    <xdr:sp macro="" textlink="">
      <xdr:nvSpPr>
        <xdr:cNvPr id="413" name="テキスト ボックス 412"/>
        <xdr:cNvSpPr txBox="1"/>
      </xdr:nvSpPr>
      <xdr:spPr>
        <a:xfrm>
          <a:off x="9372111" y="132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169191</xdr:rowOff>
    </xdr:from>
    <xdr:to>
      <xdr:col>15</xdr:col>
      <xdr:colOff>231775</xdr:colOff>
      <xdr:row>78</xdr:row>
      <xdr:rowOff>99341</xdr:rowOff>
    </xdr:to>
    <xdr:sp macro="" textlink="">
      <xdr:nvSpPr>
        <xdr:cNvPr id="419" name="円/楕円 418"/>
        <xdr:cNvSpPr/>
      </xdr:nvSpPr>
      <xdr:spPr>
        <a:xfrm>
          <a:off x="10426700" y="133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20618</xdr:rowOff>
    </xdr:from>
    <xdr:ext cx="534377" cy="259045"/>
    <xdr:sp macro="" textlink="">
      <xdr:nvSpPr>
        <xdr:cNvPr id="420" name="普通建設事業費 （ うち新規整備　）該当値テキスト"/>
        <xdr:cNvSpPr txBox="1"/>
      </xdr:nvSpPr>
      <xdr:spPr>
        <a:xfrm>
          <a:off x="10528300" y="132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97031</xdr:rowOff>
    </xdr:from>
    <xdr:to>
      <xdr:col>14</xdr:col>
      <xdr:colOff>79375</xdr:colOff>
      <xdr:row>79</xdr:row>
      <xdr:rowOff>27181</xdr:rowOff>
    </xdr:to>
    <xdr:sp macro="" textlink="">
      <xdr:nvSpPr>
        <xdr:cNvPr id="421" name="円/楕円 420"/>
        <xdr:cNvSpPr/>
      </xdr:nvSpPr>
      <xdr:spPr>
        <a:xfrm>
          <a:off x="9588500" y="134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18308</xdr:rowOff>
    </xdr:from>
    <xdr:ext cx="534377" cy="259045"/>
    <xdr:sp macro="" textlink="">
      <xdr:nvSpPr>
        <xdr:cNvPr id="422" name="テキスト ボックス 421"/>
        <xdr:cNvSpPr txBox="1"/>
      </xdr:nvSpPr>
      <xdr:spPr>
        <a:xfrm>
          <a:off x="9372111" y="1356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2307</xdr:rowOff>
    </xdr:from>
    <xdr:to>
      <xdr:col>15</xdr:col>
      <xdr:colOff>180975</xdr:colOff>
      <xdr:row>97</xdr:row>
      <xdr:rowOff>81795</xdr:rowOff>
    </xdr:to>
    <xdr:cxnSp macro="">
      <xdr:nvCxnSpPr>
        <xdr:cNvPr id="449" name="直線コネクタ 448"/>
        <xdr:cNvCxnSpPr/>
      </xdr:nvCxnSpPr>
      <xdr:spPr>
        <a:xfrm>
          <a:off x="9639300" y="16632957"/>
          <a:ext cx="8382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157384</xdr:rowOff>
    </xdr:from>
    <xdr:to>
      <xdr:col>14</xdr:col>
      <xdr:colOff>79375</xdr:colOff>
      <xdr:row>98</xdr:row>
      <xdr:rowOff>87534</xdr:rowOff>
    </xdr:to>
    <xdr:sp macro="" textlink="">
      <xdr:nvSpPr>
        <xdr:cNvPr id="452" name="フローチャート : 判断 451"/>
        <xdr:cNvSpPr/>
      </xdr:nvSpPr>
      <xdr:spPr>
        <a:xfrm>
          <a:off x="9588500" y="1678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78661</xdr:rowOff>
    </xdr:from>
    <xdr:ext cx="534377" cy="259045"/>
    <xdr:sp macro="" textlink="">
      <xdr:nvSpPr>
        <xdr:cNvPr id="453" name="テキスト ボックス 452"/>
        <xdr:cNvSpPr txBox="1"/>
      </xdr:nvSpPr>
      <xdr:spPr>
        <a:xfrm>
          <a:off x="9372111" y="1688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30995</xdr:rowOff>
    </xdr:from>
    <xdr:to>
      <xdr:col>15</xdr:col>
      <xdr:colOff>231775</xdr:colOff>
      <xdr:row>97</xdr:row>
      <xdr:rowOff>132595</xdr:rowOff>
    </xdr:to>
    <xdr:sp macro="" textlink="">
      <xdr:nvSpPr>
        <xdr:cNvPr id="459" name="円/楕円 458"/>
        <xdr:cNvSpPr/>
      </xdr:nvSpPr>
      <xdr:spPr>
        <a:xfrm>
          <a:off x="10426700" y="166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53872</xdr:rowOff>
    </xdr:from>
    <xdr:ext cx="534377" cy="259045"/>
    <xdr:sp macro="" textlink="">
      <xdr:nvSpPr>
        <xdr:cNvPr id="460" name="普通建設事業費 （ うち更新整備　）該当値テキスト"/>
        <xdr:cNvSpPr txBox="1"/>
      </xdr:nvSpPr>
      <xdr:spPr>
        <a:xfrm>
          <a:off x="10528300" y="165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122957</xdr:rowOff>
    </xdr:from>
    <xdr:to>
      <xdr:col>14</xdr:col>
      <xdr:colOff>79375</xdr:colOff>
      <xdr:row>97</xdr:row>
      <xdr:rowOff>53107</xdr:rowOff>
    </xdr:to>
    <xdr:sp macro="" textlink="">
      <xdr:nvSpPr>
        <xdr:cNvPr id="461" name="円/楕円 460"/>
        <xdr:cNvSpPr/>
      </xdr:nvSpPr>
      <xdr:spPr>
        <a:xfrm>
          <a:off x="9588500" y="165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69634</xdr:rowOff>
    </xdr:from>
    <xdr:ext cx="534377" cy="259045"/>
    <xdr:sp macro="" textlink="">
      <xdr:nvSpPr>
        <xdr:cNvPr id="462" name="テキスト ボックス 461"/>
        <xdr:cNvSpPr txBox="1"/>
      </xdr:nvSpPr>
      <xdr:spPr>
        <a:xfrm>
          <a:off x="9372111" y="163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86722</xdr:rowOff>
    </xdr:from>
    <xdr:to>
      <xdr:col>23</xdr:col>
      <xdr:colOff>517525</xdr:colOff>
      <xdr:row>38</xdr:row>
      <xdr:rowOff>25229</xdr:rowOff>
    </xdr:to>
    <xdr:cxnSp macro="">
      <xdr:nvCxnSpPr>
        <xdr:cNvPr id="487" name="直線コネクタ 486"/>
        <xdr:cNvCxnSpPr/>
      </xdr:nvCxnSpPr>
      <xdr:spPr>
        <a:xfrm flipV="1">
          <a:off x="15481300" y="6430372"/>
          <a:ext cx="8382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32637</xdr:rowOff>
    </xdr:from>
    <xdr:ext cx="469744" cy="259045"/>
    <xdr:sp macro="" textlink="">
      <xdr:nvSpPr>
        <xdr:cNvPr id="488" name="災害復旧事業費平均値テキスト"/>
        <xdr:cNvSpPr txBox="1"/>
      </xdr:nvSpPr>
      <xdr:spPr>
        <a:xfrm>
          <a:off x="16370300" y="6376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6597</xdr:rowOff>
    </xdr:from>
    <xdr:to>
      <xdr:col>22</xdr:col>
      <xdr:colOff>365125</xdr:colOff>
      <xdr:row>38</xdr:row>
      <xdr:rowOff>25229</xdr:rowOff>
    </xdr:to>
    <xdr:cxnSp macro="">
      <xdr:nvCxnSpPr>
        <xdr:cNvPr id="490" name="直線コネクタ 489"/>
        <xdr:cNvCxnSpPr/>
      </xdr:nvCxnSpPr>
      <xdr:spPr>
        <a:xfrm>
          <a:off x="14592300" y="6521697"/>
          <a:ext cx="8890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69469</xdr:rowOff>
    </xdr:from>
    <xdr:to>
      <xdr:col>22</xdr:col>
      <xdr:colOff>415925</xdr:colOff>
      <xdr:row>37</xdr:row>
      <xdr:rowOff>171069</xdr:rowOff>
    </xdr:to>
    <xdr:sp macro="" textlink="">
      <xdr:nvSpPr>
        <xdr:cNvPr id="491" name="フローチャート : 判断 490"/>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16146</xdr:rowOff>
    </xdr:from>
    <xdr:ext cx="469744" cy="259045"/>
    <xdr:sp macro="" textlink="">
      <xdr:nvSpPr>
        <xdr:cNvPr id="492" name="テキスト ボックス 491"/>
        <xdr:cNvSpPr txBox="1"/>
      </xdr:nvSpPr>
      <xdr:spPr>
        <a:xfrm>
          <a:off x="15246427" y="618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25914</xdr:rowOff>
    </xdr:from>
    <xdr:to>
      <xdr:col>21</xdr:col>
      <xdr:colOff>161925</xdr:colOff>
      <xdr:row>38</xdr:row>
      <xdr:rowOff>6597</xdr:rowOff>
    </xdr:to>
    <xdr:cxnSp macro="">
      <xdr:nvCxnSpPr>
        <xdr:cNvPr id="493" name="直線コネクタ 492"/>
        <xdr:cNvCxnSpPr/>
      </xdr:nvCxnSpPr>
      <xdr:spPr>
        <a:xfrm>
          <a:off x="13703300" y="6369564"/>
          <a:ext cx="8890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29978</xdr:rowOff>
    </xdr:from>
    <xdr:to>
      <xdr:col>21</xdr:col>
      <xdr:colOff>212725</xdr:colOff>
      <xdr:row>37</xdr:row>
      <xdr:rowOff>131578</xdr:rowOff>
    </xdr:to>
    <xdr:sp macro="" textlink="">
      <xdr:nvSpPr>
        <xdr:cNvPr id="494" name="フローチャート : 判断 493"/>
        <xdr:cNvSpPr/>
      </xdr:nvSpPr>
      <xdr:spPr>
        <a:xfrm>
          <a:off x="14541500" y="637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148105</xdr:rowOff>
    </xdr:from>
    <xdr:ext cx="469744" cy="259045"/>
    <xdr:sp macro="" textlink="">
      <xdr:nvSpPr>
        <xdr:cNvPr id="495" name="テキスト ボックス 494"/>
        <xdr:cNvSpPr txBox="1"/>
      </xdr:nvSpPr>
      <xdr:spPr>
        <a:xfrm>
          <a:off x="14357427" y="614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140272</xdr:rowOff>
    </xdr:from>
    <xdr:to>
      <xdr:col>19</xdr:col>
      <xdr:colOff>644525</xdr:colOff>
      <xdr:row>37</xdr:row>
      <xdr:rowOff>25914</xdr:rowOff>
    </xdr:to>
    <xdr:cxnSp macro="">
      <xdr:nvCxnSpPr>
        <xdr:cNvPr id="496" name="直線コネクタ 495"/>
        <xdr:cNvCxnSpPr/>
      </xdr:nvCxnSpPr>
      <xdr:spPr>
        <a:xfrm>
          <a:off x="12814300" y="6312472"/>
          <a:ext cx="889000" cy="5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136392</xdr:rowOff>
    </xdr:from>
    <xdr:to>
      <xdr:col>20</xdr:col>
      <xdr:colOff>9525</xdr:colOff>
      <xdr:row>37</xdr:row>
      <xdr:rowOff>66542</xdr:rowOff>
    </xdr:to>
    <xdr:sp macro="" textlink="">
      <xdr:nvSpPr>
        <xdr:cNvPr id="497" name="フローチャート : 判断 496"/>
        <xdr:cNvSpPr/>
      </xdr:nvSpPr>
      <xdr:spPr>
        <a:xfrm>
          <a:off x="13652500" y="63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83069</xdr:rowOff>
    </xdr:from>
    <xdr:ext cx="469744" cy="259045"/>
    <xdr:sp macro="" textlink="">
      <xdr:nvSpPr>
        <xdr:cNvPr id="498" name="テキスト ボックス 497"/>
        <xdr:cNvSpPr txBox="1"/>
      </xdr:nvSpPr>
      <xdr:spPr>
        <a:xfrm>
          <a:off x="13468427" y="60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115360</xdr:rowOff>
    </xdr:from>
    <xdr:to>
      <xdr:col>18</xdr:col>
      <xdr:colOff>492125</xdr:colOff>
      <xdr:row>37</xdr:row>
      <xdr:rowOff>45510</xdr:rowOff>
    </xdr:to>
    <xdr:sp macro="" textlink="">
      <xdr:nvSpPr>
        <xdr:cNvPr id="499" name="フローチャート : 判断 498"/>
        <xdr:cNvSpPr/>
      </xdr:nvSpPr>
      <xdr:spPr>
        <a:xfrm>
          <a:off x="12763500" y="62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36637</xdr:rowOff>
    </xdr:from>
    <xdr:ext cx="469744" cy="259045"/>
    <xdr:sp macro="" textlink="">
      <xdr:nvSpPr>
        <xdr:cNvPr id="500" name="テキスト ボックス 499"/>
        <xdr:cNvSpPr txBox="1"/>
      </xdr:nvSpPr>
      <xdr:spPr>
        <a:xfrm>
          <a:off x="12579427" y="63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35922</xdr:rowOff>
    </xdr:from>
    <xdr:to>
      <xdr:col>23</xdr:col>
      <xdr:colOff>568325</xdr:colOff>
      <xdr:row>37</xdr:row>
      <xdr:rowOff>137522</xdr:rowOff>
    </xdr:to>
    <xdr:sp macro="" textlink="">
      <xdr:nvSpPr>
        <xdr:cNvPr id="506" name="円/楕円 505"/>
        <xdr:cNvSpPr/>
      </xdr:nvSpPr>
      <xdr:spPr>
        <a:xfrm>
          <a:off x="16268700" y="63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166749</xdr:rowOff>
    </xdr:from>
    <xdr:ext cx="469744" cy="259045"/>
    <xdr:sp macro="" textlink="">
      <xdr:nvSpPr>
        <xdr:cNvPr id="507" name="災害復旧事業費該当値テキスト"/>
        <xdr:cNvSpPr txBox="1"/>
      </xdr:nvSpPr>
      <xdr:spPr>
        <a:xfrm>
          <a:off x="16370300" y="61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145879</xdr:rowOff>
    </xdr:from>
    <xdr:to>
      <xdr:col>22</xdr:col>
      <xdr:colOff>415925</xdr:colOff>
      <xdr:row>38</xdr:row>
      <xdr:rowOff>76029</xdr:rowOff>
    </xdr:to>
    <xdr:sp macro="" textlink="">
      <xdr:nvSpPr>
        <xdr:cNvPr id="508" name="円/楕円 507"/>
        <xdr:cNvSpPr/>
      </xdr:nvSpPr>
      <xdr:spPr>
        <a:xfrm>
          <a:off x="15430500" y="64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67156</xdr:rowOff>
    </xdr:from>
    <xdr:ext cx="249299" cy="259045"/>
    <xdr:sp macro="" textlink="">
      <xdr:nvSpPr>
        <xdr:cNvPr id="509" name="テキスト ボックス 508"/>
        <xdr:cNvSpPr txBox="1"/>
      </xdr:nvSpPr>
      <xdr:spPr>
        <a:xfrm>
          <a:off x="15356649" y="6582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127248</xdr:rowOff>
    </xdr:from>
    <xdr:to>
      <xdr:col>21</xdr:col>
      <xdr:colOff>212725</xdr:colOff>
      <xdr:row>38</xdr:row>
      <xdr:rowOff>57398</xdr:rowOff>
    </xdr:to>
    <xdr:sp macro="" textlink="">
      <xdr:nvSpPr>
        <xdr:cNvPr id="510" name="円/楕円 509"/>
        <xdr:cNvSpPr/>
      </xdr:nvSpPr>
      <xdr:spPr>
        <a:xfrm>
          <a:off x="14541500" y="647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48524</xdr:rowOff>
    </xdr:from>
    <xdr:ext cx="378565" cy="259045"/>
    <xdr:sp macro="" textlink="">
      <xdr:nvSpPr>
        <xdr:cNvPr id="511" name="テキスト ボックス 510"/>
        <xdr:cNvSpPr txBox="1"/>
      </xdr:nvSpPr>
      <xdr:spPr>
        <a:xfrm>
          <a:off x="14403017" y="656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146564</xdr:rowOff>
    </xdr:from>
    <xdr:to>
      <xdr:col>20</xdr:col>
      <xdr:colOff>9525</xdr:colOff>
      <xdr:row>37</xdr:row>
      <xdr:rowOff>76714</xdr:rowOff>
    </xdr:to>
    <xdr:sp macro="" textlink="">
      <xdr:nvSpPr>
        <xdr:cNvPr id="512" name="円/楕円 511"/>
        <xdr:cNvSpPr/>
      </xdr:nvSpPr>
      <xdr:spPr>
        <a:xfrm>
          <a:off x="13652500" y="63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67841</xdr:rowOff>
    </xdr:from>
    <xdr:ext cx="469744" cy="259045"/>
    <xdr:sp macro="" textlink="">
      <xdr:nvSpPr>
        <xdr:cNvPr id="513" name="テキスト ボックス 512"/>
        <xdr:cNvSpPr txBox="1"/>
      </xdr:nvSpPr>
      <xdr:spPr>
        <a:xfrm>
          <a:off x="13468427" y="641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89472</xdr:rowOff>
    </xdr:from>
    <xdr:to>
      <xdr:col>18</xdr:col>
      <xdr:colOff>492125</xdr:colOff>
      <xdr:row>37</xdr:row>
      <xdr:rowOff>19622</xdr:rowOff>
    </xdr:to>
    <xdr:sp macro="" textlink="">
      <xdr:nvSpPr>
        <xdr:cNvPr id="514" name="円/楕円 513"/>
        <xdr:cNvSpPr/>
      </xdr:nvSpPr>
      <xdr:spPr>
        <a:xfrm>
          <a:off x="12763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36149</xdr:rowOff>
    </xdr:from>
    <xdr:ext cx="469744" cy="259045"/>
    <xdr:sp macro="" textlink="">
      <xdr:nvSpPr>
        <xdr:cNvPr id="515" name="テキスト ボックス 514"/>
        <xdr:cNvSpPr txBox="1"/>
      </xdr:nvSpPr>
      <xdr:spPr>
        <a:xfrm>
          <a:off x="12579427" y="60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44" name="フローチャート : 判断 543"/>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45" name="テキスト ボックス 544"/>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47" name="フローチャート : 判断 546"/>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48" name="テキスト ボックス 547"/>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50" name="フローチャート : 判断 549"/>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51" name="テキスト ボックス 550"/>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52" name="フローチャート : 判断 551"/>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53" name="テキスト ボックス 552"/>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62" name="テキスト ボックス 561"/>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64" name="テキスト ボックス 563"/>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66" name="テキスト ボックス 565"/>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68" name="テキスト ボックス 567"/>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134572</xdr:rowOff>
    </xdr:from>
    <xdr:to>
      <xdr:col>23</xdr:col>
      <xdr:colOff>517525</xdr:colOff>
      <xdr:row>75</xdr:row>
      <xdr:rowOff>2053</xdr:rowOff>
    </xdr:to>
    <xdr:cxnSp macro="">
      <xdr:nvCxnSpPr>
        <xdr:cNvPr id="597" name="直線コネクタ 596"/>
        <xdr:cNvCxnSpPr/>
      </xdr:nvCxnSpPr>
      <xdr:spPr>
        <a:xfrm flipV="1">
          <a:off x="15481300" y="12821872"/>
          <a:ext cx="8382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598"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140104</xdr:rowOff>
    </xdr:from>
    <xdr:to>
      <xdr:col>22</xdr:col>
      <xdr:colOff>365125</xdr:colOff>
      <xdr:row>75</xdr:row>
      <xdr:rowOff>2053</xdr:rowOff>
    </xdr:to>
    <xdr:cxnSp macro="">
      <xdr:nvCxnSpPr>
        <xdr:cNvPr id="600" name="直線コネクタ 599"/>
        <xdr:cNvCxnSpPr/>
      </xdr:nvCxnSpPr>
      <xdr:spPr>
        <a:xfrm>
          <a:off x="14592300" y="12827404"/>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75747</xdr:rowOff>
    </xdr:from>
    <xdr:to>
      <xdr:col>22</xdr:col>
      <xdr:colOff>415925</xdr:colOff>
      <xdr:row>78</xdr:row>
      <xdr:rowOff>5897</xdr:rowOff>
    </xdr:to>
    <xdr:sp macro="" textlink="">
      <xdr:nvSpPr>
        <xdr:cNvPr id="601" name="フローチャート : 判断 600"/>
        <xdr:cNvSpPr/>
      </xdr:nvSpPr>
      <xdr:spPr>
        <a:xfrm>
          <a:off x="15430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168474</xdr:rowOff>
    </xdr:from>
    <xdr:ext cx="534377" cy="259045"/>
    <xdr:sp macro="" textlink="">
      <xdr:nvSpPr>
        <xdr:cNvPr id="602" name="テキスト ボックス 601"/>
        <xdr:cNvSpPr txBox="1"/>
      </xdr:nvSpPr>
      <xdr:spPr>
        <a:xfrm>
          <a:off x="15214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141948</xdr:rowOff>
    </xdr:from>
    <xdr:to>
      <xdr:col>21</xdr:col>
      <xdr:colOff>161925</xdr:colOff>
      <xdr:row>74</xdr:row>
      <xdr:rowOff>140104</xdr:rowOff>
    </xdr:to>
    <xdr:cxnSp macro="">
      <xdr:nvCxnSpPr>
        <xdr:cNvPr id="603" name="直線コネクタ 602"/>
        <xdr:cNvCxnSpPr/>
      </xdr:nvCxnSpPr>
      <xdr:spPr>
        <a:xfrm>
          <a:off x="13703300" y="12657798"/>
          <a:ext cx="889000" cy="16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73622</xdr:rowOff>
    </xdr:from>
    <xdr:to>
      <xdr:col>21</xdr:col>
      <xdr:colOff>212725</xdr:colOff>
      <xdr:row>78</xdr:row>
      <xdr:rowOff>3772</xdr:rowOff>
    </xdr:to>
    <xdr:sp macro="" textlink="">
      <xdr:nvSpPr>
        <xdr:cNvPr id="604" name="フローチャート : 判断 603"/>
        <xdr:cNvSpPr/>
      </xdr:nvSpPr>
      <xdr:spPr>
        <a:xfrm>
          <a:off x="14541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166349</xdr:rowOff>
    </xdr:from>
    <xdr:ext cx="534377" cy="259045"/>
    <xdr:sp macro="" textlink="">
      <xdr:nvSpPr>
        <xdr:cNvPr id="605" name="テキスト ボックス 604"/>
        <xdr:cNvSpPr txBox="1"/>
      </xdr:nvSpPr>
      <xdr:spPr>
        <a:xfrm>
          <a:off x="14325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141948</xdr:rowOff>
    </xdr:from>
    <xdr:to>
      <xdr:col>19</xdr:col>
      <xdr:colOff>644525</xdr:colOff>
      <xdr:row>74</xdr:row>
      <xdr:rowOff>81003</xdr:rowOff>
    </xdr:to>
    <xdr:cxnSp macro="">
      <xdr:nvCxnSpPr>
        <xdr:cNvPr id="606" name="直線コネクタ 605"/>
        <xdr:cNvCxnSpPr/>
      </xdr:nvCxnSpPr>
      <xdr:spPr>
        <a:xfrm flipV="1">
          <a:off x="12814300" y="12657798"/>
          <a:ext cx="889000" cy="1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61361</xdr:rowOff>
    </xdr:from>
    <xdr:to>
      <xdr:col>20</xdr:col>
      <xdr:colOff>9525</xdr:colOff>
      <xdr:row>77</xdr:row>
      <xdr:rowOff>162961</xdr:rowOff>
    </xdr:to>
    <xdr:sp macro="" textlink="">
      <xdr:nvSpPr>
        <xdr:cNvPr id="607" name="フローチャート : 判断 606"/>
        <xdr:cNvSpPr/>
      </xdr:nvSpPr>
      <xdr:spPr>
        <a:xfrm>
          <a:off x="13652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154088</xdr:rowOff>
    </xdr:from>
    <xdr:ext cx="534377" cy="259045"/>
    <xdr:sp macro="" textlink="">
      <xdr:nvSpPr>
        <xdr:cNvPr id="608" name="テキスト ボックス 607"/>
        <xdr:cNvSpPr txBox="1"/>
      </xdr:nvSpPr>
      <xdr:spPr>
        <a:xfrm>
          <a:off x="13436111" y="13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61041</xdr:rowOff>
    </xdr:from>
    <xdr:to>
      <xdr:col>18</xdr:col>
      <xdr:colOff>492125</xdr:colOff>
      <xdr:row>77</xdr:row>
      <xdr:rowOff>162641</xdr:rowOff>
    </xdr:to>
    <xdr:sp macro="" textlink="">
      <xdr:nvSpPr>
        <xdr:cNvPr id="609" name="フローチャート : 判断 608"/>
        <xdr:cNvSpPr/>
      </xdr:nvSpPr>
      <xdr:spPr>
        <a:xfrm>
          <a:off x="12763500" y="1326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153768</xdr:rowOff>
    </xdr:from>
    <xdr:ext cx="534377" cy="259045"/>
    <xdr:sp macro="" textlink="">
      <xdr:nvSpPr>
        <xdr:cNvPr id="610" name="テキスト ボックス 609"/>
        <xdr:cNvSpPr txBox="1"/>
      </xdr:nvSpPr>
      <xdr:spPr>
        <a:xfrm>
          <a:off x="12547111" y="1335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83772</xdr:rowOff>
    </xdr:from>
    <xdr:to>
      <xdr:col>23</xdr:col>
      <xdr:colOff>568325</xdr:colOff>
      <xdr:row>75</xdr:row>
      <xdr:rowOff>13922</xdr:rowOff>
    </xdr:to>
    <xdr:sp macro="" textlink="">
      <xdr:nvSpPr>
        <xdr:cNvPr id="616" name="円/楕円 615"/>
        <xdr:cNvSpPr/>
      </xdr:nvSpPr>
      <xdr:spPr>
        <a:xfrm>
          <a:off x="16268700" y="1277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106649</xdr:rowOff>
    </xdr:from>
    <xdr:ext cx="599010" cy="259045"/>
    <xdr:sp macro="" textlink="">
      <xdr:nvSpPr>
        <xdr:cNvPr id="617" name="公債費該当値テキスト"/>
        <xdr:cNvSpPr txBox="1"/>
      </xdr:nvSpPr>
      <xdr:spPr>
        <a:xfrm>
          <a:off x="16370300" y="126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100,673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122703</xdr:rowOff>
    </xdr:from>
    <xdr:to>
      <xdr:col>22</xdr:col>
      <xdr:colOff>415925</xdr:colOff>
      <xdr:row>75</xdr:row>
      <xdr:rowOff>52853</xdr:rowOff>
    </xdr:to>
    <xdr:sp macro="" textlink="">
      <xdr:nvSpPr>
        <xdr:cNvPr id="618" name="円/楕円 617"/>
        <xdr:cNvSpPr/>
      </xdr:nvSpPr>
      <xdr:spPr>
        <a:xfrm>
          <a:off x="15430500" y="128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69380</xdr:rowOff>
    </xdr:from>
    <xdr:ext cx="534377" cy="259045"/>
    <xdr:sp macro="" textlink="">
      <xdr:nvSpPr>
        <xdr:cNvPr id="619" name="テキスト ボックス 618"/>
        <xdr:cNvSpPr txBox="1"/>
      </xdr:nvSpPr>
      <xdr:spPr>
        <a:xfrm>
          <a:off x="15214111" y="1258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89304</xdr:rowOff>
    </xdr:from>
    <xdr:to>
      <xdr:col>21</xdr:col>
      <xdr:colOff>212725</xdr:colOff>
      <xdr:row>75</xdr:row>
      <xdr:rowOff>19454</xdr:rowOff>
    </xdr:to>
    <xdr:sp macro="" textlink="">
      <xdr:nvSpPr>
        <xdr:cNvPr id="620" name="円/楕円 619"/>
        <xdr:cNvSpPr/>
      </xdr:nvSpPr>
      <xdr:spPr>
        <a:xfrm>
          <a:off x="14541500" y="127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35981</xdr:rowOff>
    </xdr:from>
    <xdr:ext cx="534377" cy="259045"/>
    <xdr:sp macro="" textlink="">
      <xdr:nvSpPr>
        <xdr:cNvPr id="621" name="テキスト ボックス 620"/>
        <xdr:cNvSpPr txBox="1"/>
      </xdr:nvSpPr>
      <xdr:spPr>
        <a:xfrm>
          <a:off x="14325111" y="125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91148</xdr:rowOff>
    </xdr:from>
    <xdr:to>
      <xdr:col>20</xdr:col>
      <xdr:colOff>9525</xdr:colOff>
      <xdr:row>74</xdr:row>
      <xdr:rowOff>21298</xdr:rowOff>
    </xdr:to>
    <xdr:sp macro="" textlink="">
      <xdr:nvSpPr>
        <xdr:cNvPr id="622" name="円/楕円 621"/>
        <xdr:cNvSpPr/>
      </xdr:nvSpPr>
      <xdr:spPr>
        <a:xfrm>
          <a:off x="13652500" y="126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37825</xdr:rowOff>
    </xdr:from>
    <xdr:ext cx="599010" cy="259045"/>
    <xdr:sp macro="" textlink="">
      <xdr:nvSpPr>
        <xdr:cNvPr id="623" name="テキスト ボックス 622"/>
        <xdr:cNvSpPr txBox="1"/>
      </xdr:nvSpPr>
      <xdr:spPr>
        <a:xfrm>
          <a:off x="13403794" y="123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122,205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30203</xdr:rowOff>
    </xdr:from>
    <xdr:to>
      <xdr:col>18</xdr:col>
      <xdr:colOff>492125</xdr:colOff>
      <xdr:row>74</xdr:row>
      <xdr:rowOff>131803</xdr:rowOff>
    </xdr:to>
    <xdr:sp macro="" textlink="">
      <xdr:nvSpPr>
        <xdr:cNvPr id="624" name="円/楕円 623"/>
        <xdr:cNvSpPr/>
      </xdr:nvSpPr>
      <xdr:spPr>
        <a:xfrm>
          <a:off x="12763500" y="127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148330</xdr:rowOff>
    </xdr:from>
    <xdr:ext cx="599010" cy="259045"/>
    <xdr:sp macro="" textlink="">
      <xdr:nvSpPr>
        <xdr:cNvPr id="625" name="テキスト ボックス 624"/>
        <xdr:cNvSpPr txBox="1"/>
      </xdr:nvSpPr>
      <xdr:spPr>
        <a:xfrm>
          <a:off x="12514794" y="1249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5" name="テキスト ボックス 64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69768</xdr:rowOff>
    </xdr:from>
    <xdr:to>
      <xdr:col>23</xdr:col>
      <xdr:colOff>516889</xdr:colOff>
      <xdr:row>99</xdr:row>
      <xdr:rowOff>43554</xdr:rowOff>
    </xdr:to>
    <xdr:cxnSp macro="">
      <xdr:nvCxnSpPr>
        <xdr:cNvPr id="649" name="直線コネクタ 648"/>
        <xdr:cNvCxnSpPr/>
      </xdr:nvCxnSpPr>
      <xdr:spPr>
        <a:xfrm flipV="1">
          <a:off x="16317595" y="15500268"/>
          <a:ext cx="1269" cy="151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47381</xdr:rowOff>
    </xdr:from>
    <xdr:ext cx="313932" cy="259045"/>
    <xdr:sp macro="" textlink="">
      <xdr:nvSpPr>
        <xdr:cNvPr id="650" name="積立金最小値テキスト"/>
        <xdr:cNvSpPr txBox="1"/>
      </xdr:nvSpPr>
      <xdr:spPr>
        <a:xfrm>
          <a:off x="16370300" y="17020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43554</xdr:rowOff>
    </xdr:from>
    <xdr:to>
      <xdr:col>23</xdr:col>
      <xdr:colOff>606425</xdr:colOff>
      <xdr:row>99</xdr:row>
      <xdr:rowOff>43554</xdr:rowOff>
    </xdr:to>
    <xdr:cxnSp macro="">
      <xdr:nvCxnSpPr>
        <xdr:cNvPr id="651" name="直線コネクタ 650"/>
        <xdr:cNvCxnSpPr/>
      </xdr:nvCxnSpPr>
      <xdr:spPr>
        <a:xfrm>
          <a:off x="16230600" y="1701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16445</xdr:rowOff>
    </xdr:from>
    <xdr:ext cx="534377" cy="259045"/>
    <xdr:sp macro="" textlink="">
      <xdr:nvSpPr>
        <xdr:cNvPr id="652" name="積立金最大値テキスト"/>
        <xdr:cNvSpPr txBox="1"/>
      </xdr:nvSpPr>
      <xdr:spPr>
        <a:xfrm>
          <a:off x="16370300" y="152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90</xdr:row>
      <xdr:rowOff>69768</xdr:rowOff>
    </xdr:from>
    <xdr:to>
      <xdr:col>23</xdr:col>
      <xdr:colOff>606425</xdr:colOff>
      <xdr:row>90</xdr:row>
      <xdr:rowOff>69768</xdr:rowOff>
    </xdr:to>
    <xdr:cxnSp macro="">
      <xdr:nvCxnSpPr>
        <xdr:cNvPr id="653" name="直線コネクタ 652"/>
        <xdr:cNvCxnSpPr/>
      </xdr:nvCxnSpPr>
      <xdr:spPr>
        <a:xfrm>
          <a:off x="16230600" y="155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121069</xdr:rowOff>
    </xdr:from>
    <xdr:to>
      <xdr:col>23</xdr:col>
      <xdr:colOff>517525</xdr:colOff>
      <xdr:row>99</xdr:row>
      <xdr:rowOff>23476</xdr:rowOff>
    </xdr:to>
    <xdr:cxnSp macro="">
      <xdr:nvCxnSpPr>
        <xdr:cNvPr id="654" name="直線コネクタ 653"/>
        <xdr:cNvCxnSpPr/>
      </xdr:nvCxnSpPr>
      <xdr:spPr>
        <a:xfrm flipV="1">
          <a:off x="15481300" y="16751719"/>
          <a:ext cx="838200" cy="24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112234</xdr:rowOff>
    </xdr:from>
    <xdr:ext cx="534377" cy="259045"/>
    <xdr:sp macro="" textlink="">
      <xdr:nvSpPr>
        <xdr:cNvPr id="655" name="積立金平均値テキスト"/>
        <xdr:cNvSpPr txBox="1"/>
      </xdr:nvSpPr>
      <xdr:spPr>
        <a:xfrm>
          <a:off x="16370300" y="1639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89357</xdr:rowOff>
    </xdr:from>
    <xdr:to>
      <xdr:col>23</xdr:col>
      <xdr:colOff>568325</xdr:colOff>
      <xdr:row>97</xdr:row>
      <xdr:rowOff>19507</xdr:rowOff>
    </xdr:to>
    <xdr:sp macro="" textlink="">
      <xdr:nvSpPr>
        <xdr:cNvPr id="656" name="フローチャート : 判断 655"/>
        <xdr:cNvSpPr/>
      </xdr:nvSpPr>
      <xdr:spPr>
        <a:xfrm>
          <a:off x="16268700" y="165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49631</xdr:rowOff>
    </xdr:from>
    <xdr:to>
      <xdr:col>22</xdr:col>
      <xdr:colOff>365125</xdr:colOff>
      <xdr:row>99</xdr:row>
      <xdr:rowOff>23476</xdr:rowOff>
    </xdr:to>
    <xdr:cxnSp macro="">
      <xdr:nvCxnSpPr>
        <xdr:cNvPr id="657" name="直線コネクタ 656"/>
        <xdr:cNvCxnSpPr/>
      </xdr:nvCxnSpPr>
      <xdr:spPr>
        <a:xfrm>
          <a:off x="14592300" y="16680281"/>
          <a:ext cx="889000" cy="3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58" name="フローチャート : 判断 657"/>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59" name="テキスト ボックス 658"/>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49631</xdr:rowOff>
    </xdr:from>
    <xdr:to>
      <xdr:col>21</xdr:col>
      <xdr:colOff>161925</xdr:colOff>
      <xdr:row>98</xdr:row>
      <xdr:rowOff>11170</xdr:rowOff>
    </xdr:to>
    <xdr:cxnSp macro="">
      <xdr:nvCxnSpPr>
        <xdr:cNvPr id="660" name="直線コネクタ 659"/>
        <xdr:cNvCxnSpPr/>
      </xdr:nvCxnSpPr>
      <xdr:spPr>
        <a:xfrm flipV="1">
          <a:off x="13703300" y="16680281"/>
          <a:ext cx="889000" cy="1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1" name="フローチャート : 判断 660"/>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109293</xdr:rowOff>
    </xdr:from>
    <xdr:ext cx="534377" cy="259045"/>
    <xdr:sp macro="" textlink="">
      <xdr:nvSpPr>
        <xdr:cNvPr id="662" name="テキスト ボックス 661"/>
        <xdr:cNvSpPr txBox="1"/>
      </xdr:nvSpPr>
      <xdr:spPr>
        <a:xfrm>
          <a:off x="14325111"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54108</xdr:rowOff>
    </xdr:from>
    <xdr:to>
      <xdr:col>19</xdr:col>
      <xdr:colOff>644525</xdr:colOff>
      <xdr:row>98</xdr:row>
      <xdr:rowOff>11170</xdr:rowOff>
    </xdr:to>
    <xdr:cxnSp macro="">
      <xdr:nvCxnSpPr>
        <xdr:cNvPr id="663" name="直線コネクタ 662"/>
        <xdr:cNvCxnSpPr/>
      </xdr:nvCxnSpPr>
      <xdr:spPr>
        <a:xfrm>
          <a:off x="12814300" y="16341858"/>
          <a:ext cx="889000" cy="47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64" name="フローチャート : 判断 663"/>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65" name="テキスト ボックス 664"/>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66" name="フローチャート : 判断 665"/>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67" name="テキスト ボックス 666"/>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70269</xdr:rowOff>
    </xdr:from>
    <xdr:to>
      <xdr:col>23</xdr:col>
      <xdr:colOff>568325</xdr:colOff>
      <xdr:row>98</xdr:row>
      <xdr:rowOff>419</xdr:rowOff>
    </xdr:to>
    <xdr:sp macro="" textlink="">
      <xdr:nvSpPr>
        <xdr:cNvPr id="673" name="円/楕円 672"/>
        <xdr:cNvSpPr/>
      </xdr:nvSpPr>
      <xdr:spPr>
        <a:xfrm>
          <a:off x="162687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48696</xdr:rowOff>
    </xdr:from>
    <xdr:ext cx="534377" cy="259045"/>
    <xdr:sp macro="" textlink="">
      <xdr:nvSpPr>
        <xdr:cNvPr id="674" name="積立金該当値テキスト"/>
        <xdr:cNvSpPr txBox="1"/>
      </xdr:nvSpPr>
      <xdr:spPr>
        <a:xfrm>
          <a:off x="16370300"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144126</xdr:rowOff>
    </xdr:from>
    <xdr:to>
      <xdr:col>22</xdr:col>
      <xdr:colOff>415925</xdr:colOff>
      <xdr:row>99</xdr:row>
      <xdr:rowOff>74276</xdr:rowOff>
    </xdr:to>
    <xdr:sp macro="" textlink="">
      <xdr:nvSpPr>
        <xdr:cNvPr id="675" name="円/楕円 674"/>
        <xdr:cNvSpPr/>
      </xdr:nvSpPr>
      <xdr:spPr>
        <a:xfrm>
          <a:off x="15430500" y="169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65403</xdr:rowOff>
    </xdr:from>
    <xdr:ext cx="469744" cy="259045"/>
    <xdr:sp macro="" textlink="">
      <xdr:nvSpPr>
        <xdr:cNvPr id="676" name="テキスト ボックス 675"/>
        <xdr:cNvSpPr txBox="1"/>
      </xdr:nvSpPr>
      <xdr:spPr>
        <a:xfrm>
          <a:off x="15246427" y="170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170281</xdr:rowOff>
    </xdr:from>
    <xdr:to>
      <xdr:col>21</xdr:col>
      <xdr:colOff>212725</xdr:colOff>
      <xdr:row>97</xdr:row>
      <xdr:rowOff>100431</xdr:rowOff>
    </xdr:to>
    <xdr:sp macro="" textlink="">
      <xdr:nvSpPr>
        <xdr:cNvPr id="677" name="円/楕円 676"/>
        <xdr:cNvSpPr/>
      </xdr:nvSpPr>
      <xdr:spPr>
        <a:xfrm>
          <a:off x="14541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116958</xdr:rowOff>
    </xdr:from>
    <xdr:ext cx="534377" cy="259045"/>
    <xdr:sp macro="" textlink="">
      <xdr:nvSpPr>
        <xdr:cNvPr id="678" name="テキスト ボックス 677"/>
        <xdr:cNvSpPr txBox="1"/>
      </xdr:nvSpPr>
      <xdr:spPr>
        <a:xfrm>
          <a:off x="14325111" y="164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131820</xdr:rowOff>
    </xdr:from>
    <xdr:to>
      <xdr:col>20</xdr:col>
      <xdr:colOff>9525</xdr:colOff>
      <xdr:row>98</xdr:row>
      <xdr:rowOff>61970</xdr:rowOff>
    </xdr:to>
    <xdr:sp macro="" textlink="">
      <xdr:nvSpPr>
        <xdr:cNvPr id="679" name="円/楕円 678"/>
        <xdr:cNvSpPr/>
      </xdr:nvSpPr>
      <xdr:spPr>
        <a:xfrm>
          <a:off x="13652500" y="167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53097</xdr:rowOff>
    </xdr:from>
    <xdr:ext cx="534377" cy="259045"/>
    <xdr:sp macro="" textlink="">
      <xdr:nvSpPr>
        <xdr:cNvPr id="680" name="テキスト ボックス 679"/>
        <xdr:cNvSpPr txBox="1"/>
      </xdr:nvSpPr>
      <xdr:spPr>
        <a:xfrm>
          <a:off x="13436111" y="168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3308</xdr:rowOff>
    </xdr:from>
    <xdr:to>
      <xdr:col>18</xdr:col>
      <xdr:colOff>492125</xdr:colOff>
      <xdr:row>95</xdr:row>
      <xdr:rowOff>104908</xdr:rowOff>
    </xdr:to>
    <xdr:sp macro="" textlink="">
      <xdr:nvSpPr>
        <xdr:cNvPr id="681" name="円/楕円 680"/>
        <xdr:cNvSpPr/>
      </xdr:nvSpPr>
      <xdr:spPr>
        <a:xfrm>
          <a:off x="12763500" y="1629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121435</xdr:rowOff>
    </xdr:from>
    <xdr:ext cx="534377" cy="259045"/>
    <xdr:sp macro="" textlink="">
      <xdr:nvSpPr>
        <xdr:cNvPr id="682" name="テキスト ボックス 681"/>
        <xdr:cNvSpPr txBox="1"/>
      </xdr:nvSpPr>
      <xdr:spPr>
        <a:xfrm>
          <a:off x="12547111" y="160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129032</xdr:rowOff>
    </xdr:from>
    <xdr:to>
      <xdr:col>32</xdr:col>
      <xdr:colOff>187325</xdr:colOff>
      <xdr:row>38</xdr:row>
      <xdr:rowOff>132461</xdr:rowOff>
    </xdr:to>
    <xdr:cxnSp macro="">
      <xdr:nvCxnSpPr>
        <xdr:cNvPr id="711" name="直線コネクタ 710"/>
        <xdr:cNvCxnSpPr/>
      </xdr:nvCxnSpPr>
      <xdr:spPr>
        <a:xfrm flipV="1">
          <a:off x="21323300" y="664413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82948</xdr:rowOff>
    </xdr:from>
    <xdr:ext cx="378565" cy="259045"/>
    <xdr:sp macro="" textlink="">
      <xdr:nvSpPr>
        <xdr:cNvPr id="712" name="投資及び出資金平均値テキスト"/>
        <xdr:cNvSpPr txBox="1"/>
      </xdr:nvSpPr>
      <xdr:spPr>
        <a:xfrm>
          <a:off x="22212300" y="6598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125222</xdr:rowOff>
    </xdr:from>
    <xdr:to>
      <xdr:col>31</xdr:col>
      <xdr:colOff>34925</xdr:colOff>
      <xdr:row>38</xdr:row>
      <xdr:rowOff>132461</xdr:rowOff>
    </xdr:to>
    <xdr:cxnSp macro="">
      <xdr:nvCxnSpPr>
        <xdr:cNvPr id="714" name="直線コネクタ 713"/>
        <xdr:cNvCxnSpPr/>
      </xdr:nvCxnSpPr>
      <xdr:spPr>
        <a:xfrm>
          <a:off x="20434300" y="664032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51753</xdr:rowOff>
    </xdr:from>
    <xdr:to>
      <xdr:col>31</xdr:col>
      <xdr:colOff>85725</xdr:colOff>
      <xdr:row>38</xdr:row>
      <xdr:rowOff>153353</xdr:rowOff>
    </xdr:to>
    <xdr:sp macro="" textlink="">
      <xdr:nvSpPr>
        <xdr:cNvPr id="715" name="フローチャート : 判断 714"/>
        <xdr:cNvSpPr/>
      </xdr:nvSpPr>
      <xdr:spPr>
        <a:xfrm>
          <a:off x="21272500" y="656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169880</xdr:rowOff>
    </xdr:from>
    <xdr:ext cx="378565" cy="259045"/>
    <xdr:sp macro="" textlink="">
      <xdr:nvSpPr>
        <xdr:cNvPr id="716" name="テキスト ボックス 715"/>
        <xdr:cNvSpPr txBox="1"/>
      </xdr:nvSpPr>
      <xdr:spPr>
        <a:xfrm>
          <a:off x="21134017" y="634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119888</xdr:rowOff>
    </xdr:from>
    <xdr:to>
      <xdr:col>29</xdr:col>
      <xdr:colOff>517525</xdr:colOff>
      <xdr:row>38</xdr:row>
      <xdr:rowOff>125222</xdr:rowOff>
    </xdr:to>
    <xdr:cxnSp macro="">
      <xdr:nvCxnSpPr>
        <xdr:cNvPr id="717" name="直線コネクタ 716"/>
        <xdr:cNvCxnSpPr/>
      </xdr:nvCxnSpPr>
      <xdr:spPr>
        <a:xfrm>
          <a:off x="19545300" y="663498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18" name="フローチャート : 判断 717"/>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19" name="テキスト ボックス 718"/>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112268</xdr:rowOff>
    </xdr:from>
    <xdr:to>
      <xdr:col>28</xdr:col>
      <xdr:colOff>314325</xdr:colOff>
      <xdr:row>38</xdr:row>
      <xdr:rowOff>119888</xdr:rowOff>
    </xdr:to>
    <xdr:cxnSp macro="">
      <xdr:nvCxnSpPr>
        <xdr:cNvPr id="720" name="直線コネクタ 719"/>
        <xdr:cNvCxnSpPr/>
      </xdr:nvCxnSpPr>
      <xdr:spPr>
        <a:xfrm>
          <a:off x="18656300" y="662736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33083</xdr:rowOff>
    </xdr:from>
    <xdr:to>
      <xdr:col>28</xdr:col>
      <xdr:colOff>365125</xdr:colOff>
      <xdr:row>38</xdr:row>
      <xdr:rowOff>134683</xdr:rowOff>
    </xdr:to>
    <xdr:sp macro="" textlink="">
      <xdr:nvSpPr>
        <xdr:cNvPr id="721" name="フローチャート : 判断 720"/>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151211</xdr:rowOff>
    </xdr:from>
    <xdr:ext cx="378565" cy="259045"/>
    <xdr:sp macro="" textlink="">
      <xdr:nvSpPr>
        <xdr:cNvPr id="722" name="テキスト ボックス 721"/>
        <xdr:cNvSpPr txBox="1"/>
      </xdr:nvSpPr>
      <xdr:spPr>
        <a:xfrm>
          <a:off x="19356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23178</xdr:rowOff>
    </xdr:from>
    <xdr:to>
      <xdr:col>27</xdr:col>
      <xdr:colOff>161925</xdr:colOff>
      <xdr:row>38</xdr:row>
      <xdr:rowOff>124778</xdr:rowOff>
    </xdr:to>
    <xdr:sp macro="" textlink="">
      <xdr:nvSpPr>
        <xdr:cNvPr id="723" name="フローチャート : 判断 722"/>
        <xdr:cNvSpPr/>
      </xdr:nvSpPr>
      <xdr:spPr>
        <a:xfrm>
          <a:off x="18605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141305</xdr:rowOff>
    </xdr:from>
    <xdr:ext cx="378565" cy="259045"/>
    <xdr:sp macro="" textlink="">
      <xdr:nvSpPr>
        <xdr:cNvPr id="724" name="テキスト ボックス 723"/>
        <xdr:cNvSpPr txBox="1"/>
      </xdr:nvSpPr>
      <xdr:spPr>
        <a:xfrm>
          <a:off x="18467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78232</xdr:rowOff>
    </xdr:from>
    <xdr:to>
      <xdr:col>32</xdr:col>
      <xdr:colOff>238125</xdr:colOff>
      <xdr:row>39</xdr:row>
      <xdr:rowOff>8382</xdr:rowOff>
    </xdr:to>
    <xdr:sp macro="" textlink="">
      <xdr:nvSpPr>
        <xdr:cNvPr id="730" name="円/楕円 729"/>
        <xdr:cNvSpPr/>
      </xdr:nvSpPr>
      <xdr:spPr>
        <a:xfrm>
          <a:off x="221107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37609</xdr:rowOff>
    </xdr:from>
    <xdr:ext cx="378565" cy="259045"/>
    <xdr:sp macro="" textlink="">
      <xdr:nvSpPr>
        <xdr:cNvPr id="731" name="投資及び出資金該当値テキスト"/>
        <xdr:cNvSpPr txBox="1"/>
      </xdr:nvSpPr>
      <xdr:spPr>
        <a:xfrm>
          <a:off x="22212300"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81661</xdr:rowOff>
    </xdr:from>
    <xdr:to>
      <xdr:col>31</xdr:col>
      <xdr:colOff>85725</xdr:colOff>
      <xdr:row>39</xdr:row>
      <xdr:rowOff>11811</xdr:rowOff>
    </xdr:to>
    <xdr:sp macro="" textlink="">
      <xdr:nvSpPr>
        <xdr:cNvPr id="732" name="円/楕円 731"/>
        <xdr:cNvSpPr/>
      </xdr:nvSpPr>
      <xdr:spPr>
        <a:xfrm>
          <a:off x="21272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2938</xdr:rowOff>
    </xdr:from>
    <xdr:ext cx="378565" cy="259045"/>
    <xdr:sp macro="" textlink="">
      <xdr:nvSpPr>
        <xdr:cNvPr id="733" name="テキスト ボックス 732"/>
        <xdr:cNvSpPr txBox="1"/>
      </xdr:nvSpPr>
      <xdr:spPr>
        <a:xfrm>
          <a:off x="21134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74422</xdr:rowOff>
    </xdr:from>
    <xdr:to>
      <xdr:col>29</xdr:col>
      <xdr:colOff>568325</xdr:colOff>
      <xdr:row>39</xdr:row>
      <xdr:rowOff>4572</xdr:rowOff>
    </xdr:to>
    <xdr:sp macro="" textlink="">
      <xdr:nvSpPr>
        <xdr:cNvPr id="734" name="円/楕円 733"/>
        <xdr:cNvSpPr/>
      </xdr:nvSpPr>
      <xdr:spPr>
        <a:xfrm>
          <a:off x="203835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167149</xdr:rowOff>
    </xdr:from>
    <xdr:ext cx="378565" cy="259045"/>
    <xdr:sp macro="" textlink="">
      <xdr:nvSpPr>
        <xdr:cNvPr id="735" name="テキスト ボックス 734"/>
        <xdr:cNvSpPr txBox="1"/>
      </xdr:nvSpPr>
      <xdr:spPr>
        <a:xfrm>
          <a:off x="20245017" y="66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69088</xdr:rowOff>
    </xdr:from>
    <xdr:to>
      <xdr:col>28</xdr:col>
      <xdr:colOff>365125</xdr:colOff>
      <xdr:row>38</xdr:row>
      <xdr:rowOff>170688</xdr:rowOff>
    </xdr:to>
    <xdr:sp macro="" textlink="">
      <xdr:nvSpPr>
        <xdr:cNvPr id="736" name="円/楕円 735"/>
        <xdr:cNvSpPr/>
      </xdr:nvSpPr>
      <xdr:spPr>
        <a:xfrm>
          <a:off x="19494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161815</xdr:rowOff>
    </xdr:from>
    <xdr:ext cx="378565" cy="259045"/>
    <xdr:sp macro="" textlink="">
      <xdr:nvSpPr>
        <xdr:cNvPr id="737" name="テキスト ボックス 736"/>
        <xdr:cNvSpPr txBox="1"/>
      </xdr:nvSpPr>
      <xdr:spPr>
        <a:xfrm>
          <a:off x="19356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61468</xdr:rowOff>
    </xdr:from>
    <xdr:to>
      <xdr:col>27</xdr:col>
      <xdr:colOff>161925</xdr:colOff>
      <xdr:row>38</xdr:row>
      <xdr:rowOff>163068</xdr:rowOff>
    </xdr:to>
    <xdr:sp macro="" textlink="">
      <xdr:nvSpPr>
        <xdr:cNvPr id="738" name="円/楕円 737"/>
        <xdr:cNvSpPr/>
      </xdr:nvSpPr>
      <xdr:spPr>
        <a:xfrm>
          <a:off x="18605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154195</xdr:rowOff>
    </xdr:from>
    <xdr:ext cx="378565" cy="259045"/>
    <xdr:sp macro="" textlink="">
      <xdr:nvSpPr>
        <xdr:cNvPr id="739" name="テキスト ボックス 738"/>
        <xdr:cNvSpPr txBox="1"/>
      </xdr:nvSpPr>
      <xdr:spPr>
        <a:xfrm>
          <a:off x="18467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115443</xdr:rowOff>
    </xdr:from>
    <xdr:to>
      <xdr:col>32</xdr:col>
      <xdr:colOff>187325</xdr:colOff>
      <xdr:row>58</xdr:row>
      <xdr:rowOff>117602</xdr:rowOff>
    </xdr:to>
    <xdr:cxnSp macro="">
      <xdr:nvCxnSpPr>
        <xdr:cNvPr id="768" name="直線コネクタ 767"/>
        <xdr:cNvCxnSpPr/>
      </xdr:nvCxnSpPr>
      <xdr:spPr>
        <a:xfrm flipV="1">
          <a:off x="21323300" y="10059543"/>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117602</xdr:rowOff>
    </xdr:from>
    <xdr:to>
      <xdr:col>31</xdr:col>
      <xdr:colOff>34925</xdr:colOff>
      <xdr:row>58</xdr:row>
      <xdr:rowOff>119380</xdr:rowOff>
    </xdr:to>
    <xdr:cxnSp macro="">
      <xdr:nvCxnSpPr>
        <xdr:cNvPr id="771" name="直線コネクタ 770"/>
        <xdr:cNvCxnSpPr/>
      </xdr:nvCxnSpPr>
      <xdr:spPr>
        <a:xfrm flipV="1">
          <a:off x="20434300" y="1006170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156083</xdr:rowOff>
    </xdr:from>
    <xdr:to>
      <xdr:col>31</xdr:col>
      <xdr:colOff>85725</xdr:colOff>
      <xdr:row>58</xdr:row>
      <xdr:rowOff>86233</xdr:rowOff>
    </xdr:to>
    <xdr:sp macro="" textlink="">
      <xdr:nvSpPr>
        <xdr:cNvPr id="772" name="フローチャート : 判断 771"/>
        <xdr:cNvSpPr/>
      </xdr:nvSpPr>
      <xdr:spPr>
        <a:xfrm>
          <a:off x="21272500" y="99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102760</xdr:rowOff>
    </xdr:from>
    <xdr:ext cx="469744" cy="259045"/>
    <xdr:sp macro="" textlink="">
      <xdr:nvSpPr>
        <xdr:cNvPr id="773" name="テキスト ボックス 772"/>
        <xdr:cNvSpPr txBox="1"/>
      </xdr:nvSpPr>
      <xdr:spPr>
        <a:xfrm>
          <a:off x="21088427" y="97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119380</xdr:rowOff>
    </xdr:from>
    <xdr:to>
      <xdr:col>29</xdr:col>
      <xdr:colOff>517525</xdr:colOff>
      <xdr:row>58</xdr:row>
      <xdr:rowOff>120396</xdr:rowOff>
    </xdr:to>
    <xdr:cxnSp macro="">
      <xdr:nvCxnSpPr>
        <xdr:cNvPr id="774" name="直線コネクタ 773"/>
        <xdr:cNvCxnSpPr/>
      </xdr:nvCxnSpPr>
      <xdr:spPr>
        <a:xfrm flipV="1">
          <a:off x="19545300" y="1006348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131191</xdr:rowOff>
    </xdr:from>
    <xdr:to>
      <xdr:col>29</xdr:col>
      <xdr:colOff>568325</xdr:colOff>
      <xdr:row>58</xdr:row>
      <xdr:rowOff>61341</xdr:rowOff>
    </xdr:to>
    <xdr:sp macro="" textlink="">
      <xdr:nvSpPr>
        <xdr:cNvPr id="775" name="フローチャート : 判断 774"/>
        <xdr:cNvSpPr/>
      </xdr:nvSpPr>
      <xdr:spPr>
        <a:xfrm>
          <a:off x="20383500" y="990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77868</xdr:rowOff>
    </xdr:from>
    <xdr:ext cx="469744" cy="259045"/>
    <xdr:sp macro="" textlink="">
      <xdr:nvSpPr>
        <xdr:cNvPr id="776" name="テキスト ボックス 775"/>
        <xdr:cNvSpPr txBox="1"/>
      </xdr:nvSpPr>
      <xdr:spPr>
        <a:xfrm>
          <a:off x="20199427" y="967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120396</xdr:rowOff>
    </xdr:from>
    <xdr:to>
      <xdr:col>28</xdr:col>
      <xdr:colOff>314325</xdr:colOff>
      <xdr:row>58</xdr:row>
      <xdr:rowOff>121539</xdr:rowOff>
    </xdr:to>
    <xdr:cxnSp macro="">
      <xdr:nvCxnSpPr>
        <xdr:cNvPr id="777" name="直線コネクタ 776"/>
        <xdr:cNvCxnSpPr/>
      </xdr:nvCxnSpPr>
      <xdr:spPr>
        <a:xfrm flipV="1">
          <a:off x="18656300" y="1006449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108585</xdr:rowOff>
    </xdr:from>
    <xdr:to>
      <xdr:col>28</xdr:col>
      <xdr:colOff>365125</xdr:colOff>
      <xdr:row>58</xdr:row>
      <xdr:rowOff>38735</xdr:rowOff>
    </xdr:to>
    <xdr:sp macro="" textlink="">
      <xdr:nvSpPr>
        <xdr:cNvPr id="778" name="フローチャート : 判断 777"/>
        <xdr:cNvSpPr/>
      </xdr:nvSpPr>
      <xdr:spPr>
        <a:xfrm>
          <a:off x="19494500" y="988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55262</xdr:rowOff>
    </xdr:from>
    <xdr:ext cx="469744" cy="259045"/>
    <xdr:sp macro="" textlink="">
      <xdr:nvSpPr>
        <xdr:cNvPr id="779" name="テキスト ボックス 778"/>
        <xdr:cNvSpPr txBox="1"/>
      </xdr:nvSpPr>
      <xdr:spPr>
        <a:xfrm>
          <a:off x="19310427" y="965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84074</xdr:rowOff>
    </xdr:from>
    <xdr:to>
      <xdr:col>27</xdr:col>
      <xdr:colOff>161925</xdr:colOff>
      <xdr:row>58</xdr:row>
      <xdr:rowOff>14224</xdr:rowOff>
    </xdr:to>
    <xdr:sp macro="" textlink="">
      <xdr:nvSpPr>
        <xdr:cNvPr id="780" name="フローチャート : 判断 779"/>
        <xdr:cNvSpPr/>
      </xdr:nvSpPr>
      <xdr:spPr>
        <a:xfrm>
          <a:off x="186055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30751</xdr:rowOff>
    </xdr:from>
    <xdr:ext cx="469744" cy="259045"/>
    <xdr:sp macro="" textlink="">
      <xdr:nvSpPr>
        <xdr:cNvPr id="781" name="テキスト ボックス 780"/>
        <xdr:cNvSpPr txBox="1"/>
      </xdr:nvSpPr>
      <xdr:spPr>
        <a:xfrm>
          <a:off x="184214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64643</xdr:rowOff>
    </xdr:from>
    <xdr:to>
      <xdr:col>32</xdr:col>
      <xdr:colOff>238125</xdr:colOff>
      <xdr:row>58</xdr:row>
      <xdr:rowOff>166243</xdr:rowOff>
    </xdr:to>
    <xdr:sp macro="" textlink="">
      <xdr:nvSpPr>
        <xdr:cNvPr id="787" name="円/楕円 786"/>
        <xdr:cNvSpPr/>
      </xdr:nvSpPr>
      <xdr:spPr>
        <a:xfrm>
          <a:off x="22110700" y="100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151909</xdr:rowOff>
    </xdr:from>
    <xdr:ext cx="378565" cy="259045"/>
    <xdr:sp macro="" textlink="">
      <xdr:nvSpPr>
        <xdr:cNvPr id="788" name="貸付金該当値テキスト"/>
        <xdr:cNvSpPr txBox="1"/>
      </xdr:nvSpPr>
      <xdr:spPr>
        <a:xfrm>
          <a:off x="22212300" y="992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66802</xdr:rowOff>
    </xdr:from>
    <xdr:to>
      <xdr:col>31</xdr:col>
      <xdr:colOff>85725</xdr:colOff>
      <xdr:row>58</xdr:row>
      <xdr:rowOff>168402</xdr:rowOff>
    </xdr:to>
    <xdr:sp macro="" textlink="">
      <xdr:nvSpPr>
        <xdr:cNvPr id="789" name="円/楕円 788"/>
        <xdr:cNvSpPr/>
      </xdr:nvSpPr>
      <xdr:spPr>
        <a:xfrm>
          <a:off x="21272500" y="100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159529</xdr:rowOff>
    </xdr:from>
    <xdr:ext cx="378565" cy="259045"/>
    <xdr:sp macro="" textlink="">
      <xdr:nvSpPr>
        <xdr:cNvPr id="790" name="テキスト ボックス 789"/>
        <xdr:cNvSpPr txBox="1"/>
      </xdr:nvSpPr>
      <xdr:spPr>
        <a:xfrm>
          <a:off x="21134017" y="1010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68580</xdr:rowOff>
    </xdr:from>
    <xdr:to>
      <xdr:col>29</xdr:col>
      <xdr:colOff>568325</xdr:colOff>
      <xdr:row>58</xdr:row>
      <xdr:rowOff>170180</xdr:rowOff>
    </xdr:to>
    <xdr:sp macro="" textlink="">
      <xdr:nvSpPr>
        <xdr:cNvPr id="791" name="円/楕円 790"/>
        <xdr:cNvSpPr/>
      </xdr:nvSpPr>
      <xdr:spPr>
        <a:xfrm>
          <a:off x="20383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161307</xdr:rowOff>
    </xdr:from>
    <xdr:ext cx="378565" cy="259045"/>
    <xdr:sp macro="" textlink="">
      <xdr:nvSpPr>
        <xdr:cNvPr id="792" name="テキスト ボックス 791"/>
        <xdr:cNvSpPr txBox="1"/>
      </xdr:nvSpPr>
      <xdr:spPr>
        <a:xfrm>
          <a:off x="20245017" y="1010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69596</xdr:rowOff>
    </xdr:from>
    <xdr:to>
      <xdr:col>28</xdr:col>
      <xdr:colOff>365125</xdr:colOff>
      <xdr:row>58</xdr:row>
      <xdr:rowOff>171196</xdr:rowOff>
    </xdr:to>
    <xdr:sp macro="" textlink="">
      <xdr:nvSpPr>
        <xdr:cNvPr id="793" name="円/楕円 792"/>
        <xdr:cNvSpPr/>
      </xdr:nvSpPr>
      <xdr:spPr>
        <a:xfrm>
          <a:off x="19494500" y="100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162323</xdr:rowOff>
    </xdr:from>
    <xdr:ext cx="378565" cy="259045"/>
    <xdr:sp macro="" textlink="">
      <xdr:nvSpPr>
        <xdr:cNvPr id="794" name="テキスト ボックス 793"/>
        <xdr:cNvSpPr txBox="1"/>
      </xdr:nvSpPr>
      <xdr:spPr>
        <a:xfrm>
          <a:off x="19356017" y="1010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70739</xdr:rowOff>
    </xdr:from>
    <xdr:to>
      <xdr:col>27</xdr:col>
      <xdr:colOff>161925</xdr:colOff>
      <xdr:row>59</xdr:row>
      <xdr:rowOff>889</xdr:rowOff>
    </xdr:to>
    <xdr:sp macro="" textlink="">
      <xdr:nvSpPr>
        <xdr:cNvPr id="795" name="円/楕円 794"/>
        <xdr:cNvSpPr/>
      </xdr:nvSpPr>
      <xdr:spPr>
        <a:xfrm>
          <a:off x="18605500" y="100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163466</xdr:rowOff>
    </xdr:from>
    <xdr:ext cx="378565" cy="259045"/>
    <xdr:sp macro="" textlink="">
      <xdr:nvSpPr>
        <xdr:cNvPr id="796" name="テキスト ボックス 795"/>
        <xdr:cNvSpPr txBox="1"/>
      </xdr:nvSpPr>
      <xdr:spPr>
        <a:xfrm>
          <a:off x="18467017" y="1010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123208</xdr:rowOff>
    </xdr:from>
    <xdr:to>
      <xdr:col>32</xdr:col>
      <xdr:colOff>187325</xdr:colOff>
      <xdr:row>75</xdr:row>
      <xdr:rowOff>4304</xdr:rowOff>
    </xdr:to>
    <xdr:cxnSp macro="">
      <xdr:nvCxnSpPr>
        <xdr:cNvPr id="828" name="直線コネクタ 827"/>
        <xdr:cNvCxnSpPr/>
      </xdr:nvCxnSpPr>
      <xdr:spPr>
        <a:xfrm flipV="1">
          <a:off x="21323300" y="12810508"/>
          <a:ext cx="8382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9"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4304</xdr:rowOff>
    </xdr:from>
    <xdr:to>
      <xdr:col>31</xdr:col>
      <xdr:colOff>34925</xdr:colOff>
      <xdr:row>75</xdr:row>
      <xdr:rowOff>12795</xdr:rowOff>
    </xdr:to>
    <xdr:cxnSp macro="">
      <xdr:nvCxnSpPr>
        <xdr:cNvPr id="831" name="直線コネクタ 830"/>
        <xdr:cNvCxnSpPr/>
      </xdr:nvCxnSpPr>
      <xdr:spPr>
        <a:xfrm flipV="1">
          <a:off x="20434300" y="1286305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38249</xdr:rowOff>
    </xdr:from>
    <xdr:to>
      <xdr:col>31</xdr:col>
      <xdr:colOff>85725</xdr:colOff>
      <xdr:row>77</xdr:row>
      <xdr:rowOff>139849</xdr:rowOff>
    </xdr:to>
    <xdr:sp macro="" textlink="">
      <xdr:nvSpPr>
        <xdr:cNvPr id="832" name="フローチャート : 判断 831"/>
        <xdr:cNvSpPr/>
      </xdr:nvSpPr>
      <xdr:spPr>
        <a:xfrm>
          <a:off x="21272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130976</xdr:rowOff>
    </xdr:from>
    <xdr:ext cx="534377" cy="259045"/>
    <xdr:sp macro="" textlink="">
      <xdr:nvSpPr>
        <xdr:cNvPr id="833" name="テキスト ボックス 832"/>
        <xdr:cNvSpPr txBox="1"/>
      </xdr:nvSpPr>
      <xdr:spPr>
        <a:xfrm>
          <a:off x="21056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12795</xdr:rowOff>
    </xdr:from>
    <xdr:to>
      <xdr:col>29</xdr:col>
      <xdr:colOff>517525</xdr:colOff>
      <xdr:row>75</xdr:row>
      <xdr:rowOff>78697</xdr:rowOff>
    </xdr:to>
    <xdr:cxnSp macro="">
      <xdr:nvCxnSpPr>
        <xdr:cNvPr id="834" name="直線コネクタ 833"/>
        <xdr:cNvCxnSpPr/>
      </xdr:nvCxnSpPr>
      <xdr:spPr>
        <a:xfrm flipV="1">
          <a:off x="19545300" y="12871545"/>
          <a:ext cx="889000" cy="6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55459</xdr:rowOff>
    </xdr:from>
    <xdr:to>
      <xdr:col>29</xdr:col>
      <xdr:colOff>568325</xdr:colOff>
      <xdr:row>77</xdr:row>
      <xdr:rowOff>157059</xdr:rowOff>
    </xdr:to>
    <xdr:sp macro="" textlink="">
      <xdr:nvSpPr>
        <xdr:cNvPr id="835" name="フローチャート : 判断 834"/>
        <xdr:cNvSpPr/>
      </xdr:nvSpPr>
      <xdr:spPr>
        <a:xfrm>
          <a:off x="20383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148186</xdr:rowOff>
    </xdr:from>
    <xdr:ext cx="534377" cy="259045"/>
    <xdr:sp macro="" textlink="">
      <xdr:nvSpPr>
        <xdr:cNvPr id="836" name="テキスト ボックス 835"/>
        <xdr:cNvSpPr txBox="1"/>
      </xdr:nvSpPr>
      <xdr:spPr>
        <a:xfrm>
          <a:off x="20167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78697</xdr:rowOff>
    </xdr:from>
    <xdr:to>
      <xdr:col>28</xdr:col>
      <xdr:colOff>314325</xdr:colOff>
      <xdr:row>75</xdr:row>
      <xdr:rowOff>86289</xdr:rowOff>
    </xdr:to>
    <xdr:cxnSp macro="">
      <xdr:nvCxnSpPr>
        <xdr:cNvPr id="837" name="直線コネクタ 836"/>
        <xdr:cNvCxnSpPr/>
      </xdr:nvCxnSpPr>
      <xdr:spPr>
        <a:xfrm flipV="1">
          <a:off x="18656300" y="12937447"/>
          <a:ext cx="8890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72228</xdr:rowOff>
    </xdr:from>
    <xdr:to>
      <xdr:col>28</xdr:col>
      <xdr:colOff>365125</xdr:colOff>
      <xdr:row>78</xdr:row>
      <xdr:rowOff>2378</xdr:rowOff>
    </xdr:to>
    <xdr:sp macro="" textlink="">
      <xdr:nvSpPr>
        <xdr:cNvPr id="838" name="フローチャート : 判断 837"/>
        <xdr:cNvSpPr/>
      </xdr:nvSpPr>
      <xdr:spPr>
        <a:xfrm>
          <a:off x="19494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164955</xdr:rowOff>
    </xdr:from>
    <xdr:ext cx="534377" cy="259045"/>
    <xdr:sp macro="" textlink="">
      <xdr:nvSpPr>
        <xdr:cNvPr id="839" name="テキスト ボックス 838"/>
        <xdr:cNvSpPr txBox="1"/>
      </xdr:nvSpPr>
      <xdr:spPr>
        <a:xfrm>
          <a:off x="19278111" y="133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72523</xdr:rowOff>
    </xdr:from>
    <xdr:to>
      <xdr:col>27</xdr:col>
      <xdr:colOff>161925</xdr:colOff>
      <xdr:row>78</xdr:row>
      <xdr:rowOff>2673</xdr:rowOff>
    </xdr:to>
    <xdr:sp macro="" textlink="">
      <xdr:nvSpPr>
        <xdr:cNvPr id="840" name="フローチャート : 判断 839"/>
        <xdr:cNvSpPr/>
      </xdr:nvSpPr>
      <xdr:spPr>
        <a:xfrm>
          <a:off x="18605500" y="1327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165250</xdr:rowOff>
    </xdr:from>
    <xdr:ext cx="534377" cy="259045"/>
    <xdr:sp macro="" textlink="">
      <xdr:nvSpPr>
        <xdr:cNvPr id="841" name="テキスト ボックス 840"/>
        <xdr:cNvSpPr txBox="1"/>
      </xdr:nvSpPr>
      <xdr:spPr>
        <a:xfrm>
          <a:off x="18389111" y="133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72408</xdr:rowOff>
    </xdr:from>
    <xdr:to>
      <xdr:col>32</xdr:col>
      <xdr:colOff>238125</xdr:colOff>
      <xdr:row>75</xdr:row>
      <xdr:rowOff>2558</xdr:rowOff>
    </xdr:to>
    <xdr:sp macro="" textlink="">
      <xdr:nvSpPr>
        <xdr:cNvPr id="847" name="円/楕円 846"/>
        <xdr:cNvSpPr/>
      </xdr:nvSpPr>
      <xdr:spPr>
        <a:xfrm>
          <a:off x="22110700" y="127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95285</xdr:rowOff>
    </xdr:from>
    <xdr:ext cx="534377" cy="259045"/>
    <xdr:sp macro="" textlink="">
      <xdr:nvSpPr>
        <xdr:cNvPr id="848" name="繰出金該当値テキスト"/>
        <xdr:cNvSpPr txBox="1"/>
      </xdr:nvSpPr>
      <xdr:spPr>
        <a:xfrm>
          <a:off x="22212300" y="1261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71,010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124954</xdr:rowOff>
    </xdr:from>
    <xdr:to>
      <xdr:col>31</xdr:col>
      <xdr:colOff>85725</xdr:colOff>
      <xdr:row>75</xdr:row>
      <xdr:rowOff>55104</xdr:rowOff>
    </xdr:to>
    <xdr:sp macro="" textlink="">
      <xdr:nvSpPr>
        <xdr:cNvPr id="849" name="円/楕円 848"/>
        <xdr:cNvSpPr/>
      </xdr:nvSpPr>
      <xdr:spPr>
        <a:xfrm>
          <a:off x="21272500" y="128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71631</xdr:rowOff>
    </xdr:from>
    <xdr:ext cx="534377" cy="259045"/>
    <xdr:sp macro="" textlink="">
      <xdr:nvSpPr>
        <xdr:cNvPr id="850" name="テキスト ボックス 849"/>
        <xdr:cNvSpPr txBox="1"/>
      </xdr:nvSpPr>
      <xdr:spPr>
        <a:xfrm>
          <a:off x="21056111" y="125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133445</xdr:rowOff>
    </xdr:from>
    <xdr:to>
      <xdr:col>29</xdr:col>
      <xdr:colOff>568325</xdr:colOff>
      <xdr:row>75</xdr:row>
      <xdr:rowOff>63595</xdr:rowOff>
    </xdr:to>
    <xdr:sp macro="" textlink="">
      <xdr:nvSpPr>
        <xdr:cNvPr id="851" name="円/楕円 850"/>
        <xdr:cNvSpPr/>
      </xdr:nvSpPr>
      <xdr:spPr>
        <a:xfrm>
          <a:off x="20383500" y="128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80122</xdr:rowOff>
    </xdr:from>
    <xdr:ext cx="534377" cy="259045"/>
    <xdr:sp macro="" textlink="">
      <xdr:nvSpPr>
        <xdr:cNvPr id="852" name="テキスト ボックス 851"/>
        <xdr:cNvSpPr txBox="1"/>
      </xdr:nvSpPr>
      <xdr:spPr>
        <a:xfrm>
          <a:off x="20167111" y="125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27897</xdr:rowOff>
    </xdr:from>
    <xdr:to>
      <xdr:col>28</xdr:col>
      <xdr:colOff>365125</xdr:colOff>
      <xdr:row>75</xdr:row>
      <xdr:rowOff>129497</xdr:rowOff>
    </xdr:to>
    <xdr:sp macro="" textlink="">
      <xdr:nvSpPr>
        <xdr:cNvPr id="853" name="円/楕円 852"/>
        <xdr:cNvSpPr/>
      </xdr:nvSpPr>
      <xdr:spPr>
        <a:xfrm>
          <a:off x="19494500" y="1288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146024</xdr:rowOff>
    </xdr:from>
    <xdr:ext cx="534377" cy="259045"/>
    <xdr:sp macro="" textlink="">
      <xdr:nvSpPr>
        <xdr:cNvPr id="854" name="テキスト ボックス 853"/>
        <xdr:cNvSpPr txBox="1"/>
      </xdr:nvSpPr>
      <xdr:spPr>
        <a:xfrm>
          <a:off x="19278111" y="126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35489</xdr:rowOff>
    </xdr:from>
    <xdr:to>
      <xdr:col>27</xdr:col>
      <xdr:colOff>161925</xdr:colOff>
      <xdr:row>75</xdr:row>
      <xdr:rowOff>137089</xdr:rowOff>
    </xdr:to>
    <xdr:sp macro="" textlink="">
      <xdr:nvSpPr>
        <xdr:cNvPr id="855" name="円/楕円 854"/>
        <xdr:cNvSpPr/>
      </xdr:nvSpPr>
      <xdr:spPr>
        <a:xfrm>
          <a:off x="18605500" y="12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153616</xdr:rowOff>
    </xdr:from>
    <xdr:ext cx="534377" cy="259045"/>
    <xdr:sp macro="" textlink="">
      <xdr:nvSpPr>
        <xdr:cNvPr id="856" name="テキスト ボックス 855"/>
        <xdr:cNvSpPr txBox="1"/>
      </xdr:nvSpPr>
      <xdr:spPr>
        <a:xfrm>
          <a:off x="18389111" y="126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物件費及び維持補修費については類似団体平均を大きく上回っている。この要因は、同規模の町村が合併したことにより、類似した公共施設が点在していること、職員数が多いこと、一部事務組合の運営していた一般廃棄物処理施設を運営していること等である。扶助費については類似団体平均を少し下回っているが、同じように増加傾向で推移してきている。今後も高齢化により継続的に増加することが予想される。普通建設事業費は類似団体平均を大きく上回っている。この要因は、町の面積が県内で一番広いという地理上の特性があり、道路橋梁等のインフラ整備に多大な費用がかかるためである。公債費については、類似団体平均を大きく上回っている。この要因は、合併前の３町村及び一部事務組合が実施した建設事業の元利償還金が主なものである。繰出金についても類似団体平均を大きく上回っている。これは下水道事業特別会計への繰出金が大きいが、国民健康保険特別会計、介護保険特別会計などの繰出金も増加の傾向に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20,235
20,013
781.08
14,743,219
13,905,994
442,193
9,693,276
13,666,871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66222</xdr:rowOff>
    </xdr:from>
    <xdr:to>
      <xdr:col>6</xdr:col>
      <xdr:colOff>511175</xdr:colOff>
      <xdr:row>35</xdr:row>
      <xdr:rowOff>31931</xdr:rowOff>
    </xdr:to>
    <xdr:cxnSp macro="">
      <xdr:nvCxnSpPr>
        <xdr:cNvPr id="63" name="直線コネクタ 62"/>
        <xdr:cNvCxnSpPr/>
      </xdr:nvCxnSpPr>
      <xdr:spPr>
        <a:xfrm flipV="1">
          <a:off x="3797300" y="5724072"/>
          <a:ext cx="8382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31931</xdr:rowOff>
    </xdr:from>
    <xdr:to>
      <xdr:col>5</xdr:col>
      <xdr:colOff>358775</xdr:colOff>
      <xdr:row>38</xdr:row>
      <xdr:rowOff>24094</xdr:rowOff>
    </xdr:to>
    <xdr:cxnSp macro="">
      <xdr:nvCxnSpPr>
        <xdr:cNvPr id="66" name="直線コネクタ 65"/>
        <xdr:cNvCxnSpPr/>
      </xdr:nvCxnSpPr>
      <xdr:spPr>
        <a:xfrm flipV="1">
          <a:off x="2908300" y="6032681"/>
          <a:ext cx="889000" cy="50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39</xdr:row>
      <xdr:rowOff>8890</xdr:rowOff>
    </xdr:from>
    <xdr:to>
      <xdr:col>5</xdr:col>
      <xdr:colOff>409575</xdr:colOff>
      <xdr:row>39</xdr:row>
      <xdr:rowOff>110490</xdr:rowOff>
    </xdr:to>
    <xdr:sp macro="" textlink="">
      <xdr:nvSpPr>
        <xdr:cNvPr id="67" name="フローチャート : 判断 66"/>
        <xdr:cNvSpPr/>
      </xdr:nvSpPr>
      <xdr:spPr>
        <a:xfrm>
          <a:off x="3746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101617</xdr:rowOff>
    </xdr:from>
    <xdr:ext cx="469744" cy="259045"/>
    <xdr:sp macro="" textlink="">
      <xdr:nvSpPr>
        <xdr:cNvPr id="68" name="テキスト ボックス 67"/>
        <xdr:cNvSpPr txBox="1"/>
      </xdr:nvSpPr>
      <xdr:spPr>
        <a:xfrm>
          <a:off x="35624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110308</xdr:rowOff>
    </xdr:from>
    <xdr:to>
      <xdr:col>4</xdr:col>
      <xdr:colOff>155575</xdr:colOff>
      <xdr:row>38</xdr:row>
      <xdr:rowOff>24094</xdr:rowOff>
    </xdr:to>
    <xdr:cxnSp macro="">
      <xdr:nvCxnSpPr>
        <xdr:cNvPr id="69" name="直線コネクタ 68"/>
        <xdr:cNvCxnSpPr/>
      </xdr:nvCxnSpPr>
      <xdr:spPr>
        <a:xfrm>
          <a:off x="2019300" y="6453958"/>
          <a:ext cx="889000" cy="8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34036</xdr:rowOff>
    </xdr:from>
    <xdr:to>
      <xdr:col>4</xdr:col>
      <xdr:colOff>206375</xdr:colOff>
      <xdr:row>39</xdr:row>
      <xdr:rowOff>135636</xdr:rowOff>
    </xdr:to>
    <xdr:sp macro="" textlink="">
      <xdr:nvSpPr>
        <xdr:cNvPr id="70" name="フローチャート : 判断 69"/>
        <xdr:cNvSpPr/>
      </xdr:nvSpPr>
      <xdr:spPr>
        <a:xfrm>
          <a:off x="2857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126763</xdr:rowOff>
    </xdr:from>
    <xdr:ext cx="469744" cy="259045"/>
    <xdr:sp macro="" textlink="">
      <xdr:nvSpPr>
        <xdr:cNvPr id="71" name="テキスト ボックス 70"/>
        <xdr:cNvSpPr txBox="1"/>
      </xdr:nvSpPr>
      <xdr:spPr>
        <a:xfrm>
          <a:off x="2673427" y="68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109655</xdr:rowOff>
    </xdr:from>
    <xdr:to>
      <xdr:col>2</xdr:col>
      <xdr:colOff>638175</xdr:colOff>
      <xdr:row>37</xdr:row>
      <xdr:rowOff>110308</xdr:rowOff>
    </xdr:to>
    <xdr:cxnSp macro="">
      <xdr:nvCxnSpPr>
        <xdr:cNvPr id="72" name="直線コネクタ 71"/>
        <xdr:cNvCxnSpPr/>
      </xdr:nvCxnSpPr>
      <xdr:spPr>
        <a:xfrm>
          <a:off x="1130300" y="6281855"/>
          <a:ext cx="889000" cy="17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171196</xdr:rowOff>
    </xdr:from>
    <xdr:to>
      <xdr:col>3</xdr:col>
      <xdr:colOff>3175</xdr:colOff>
      <xdr:row>39</xdr:row>
      <xdr:rowOff>101346</xdr:rowOff>
    </xdr:to>
    <xdr:sp macro="" textlink="">
      <xdr:nvSpPr>
        <xdr:cNvPr id="73" name="フローチャート : 判断 72"/>
        <xdr:cNvSpPr/>
      </xdr:nvSpPr>
      <xdr:spPr>
        <a:xfrm>
          <a:off x="1968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92473</xdr:rowOff>
    </xdr:from>
    <xdr:ext cx="469744" cy="259045"/>
    <xdr:sp macro="" textlink="">
      <xdr:nvSpPr>
        <xdr:cNvPr id="74" name="テキスト ボックス 73"/>
        <xdr:cNvSpPr txBox="1"/>
      </xdr:nvSpPr>
      <xdr:spPr>
        <a:xfrm>
          <a:off x="1784427" y="67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14442</xdr:rowOff>
    </xdr:from>
    <xdr:to>
      <xdr:col>1</xdr:col>
      <xdr:colOff>485775</xdr:colOff>
      <xdr:row>38</xdr:row>
      <xdr:rowOff>116042</xdr:rowOff>
    </xdr:to>
    <xdr:sp macro="" textlink="">
      <xdr:nvSpPr>
        <xdr:cNvPr id="75" name="フローチャート : 判断 74"/>
        <xdr:cNvSpPr/>
      </xdr:nvSpPr>
      <xdr:spPr>
        <a:xfrm>
          <a:off x="1079500" y="65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107169</xdr:rowOff>
    </xdr:from>
    <xdr:ext cx="469744" cy="259045"/>
    <xdr:sp macro="" textlink="">
      <xdr:nvSpPr>
        <xdr:cNvPr id="76" name="テキスト ボックス 75"/>
        <xdr:cNvSpPr txBox="1"/>
      </xdr:nvSpPr>
      <xdr:spPr>
        <a:xfrm>
          <a:off x="895427" y="66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15422</xdr:rowOff>
    </xdr:from>
    <xdr:to>
      <xdr:col>6</xdr:col>
      <xdr:colOff>561975</xdr:colOff>
      <xdr:row>33</xdr:row>
      <xdr:rowOff>117022</xdr:rowOff>
    </xdr:to>
    <xdr:sp macro="" textlink="">
      <xdr:nvSpPr>
        <xdr:cNvPr id="82" name="円/楕円 81"/>
        <xdr:cNvSpPr/>
      </xdr:nvSpPr>
      <xdr:spPr>
        <a:xfrm>
          <a:off x="4584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38299</xdr:rowOff>
    </xdr:from>
    <xdr:ext cx="469744" cy="259045"/>
    <xdr:sp macro="" textlink="">
      <xdr:nvSpPr>
        <xdr:cNvPr id="83" name="議会費該当値テキスト"/>
        <xdr:cNvSpPr txBox="1"/>
      </xdr:nvSpPr>
      <xdr:spPr>
        <a:xfrm>
          <a:off x="4686300"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152581</xdr:rowOff>
    </xdr:from>
    <xdr:to>
      <xdr:col>5</xdr:col>
      <xdr:colOff>409575</xdr:colOff>
      <xdr:row>35</xdr:row>
      <xdr:rowOff>82731</xdr:rowOff>
    </xdr:to>
    <xdr:sp macro="" textlink="">
      <xdr:nvSpPr>
        <xdr:cNvPr id="84" name="円/楕円 83"/>
        <xdr:cNvSpPr/>
      </xdr:nvSpPr>
      <xdr:spPr>
        <a:xfrm>
          <a:off x="3746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99258</xdr:rowOff>
    </xdr:from>
    <xdr:ext cx="469744" cy="259045"/>
    <xdr:sp macro="" textlink="">
      <xdr:nvSpPr>
        <xdr:cNvPr id="85" name="テキスト ボックス 84"/>
        <xdr:cNvSpPr txBox="1"/>
      </xdr:nvSpPr>
      <xdr:spPr>
        <a:xfrm>
          <a:off x="3562427" y="575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144744</xdr:rowOff>
    </xdr:from>
    <xdr:to>
      <xdr:col>4</xdr:col>
      <xdr:colOff>206375</xdr:colOff>
      <xdr:row>38</xdr:row>
      <xdr:rowOff>74894</xdr:rowOff>
    </xdr:to>
    <xdr:sp macro="" textlink="">
      <xdr:nvSpPr>
        <xdr:cNvPr id="86" name="円/楕円 85"/>
        <xdr:cNvSpPr/>
      </xdr:nvSpPr>
      <xdr:spPr>
        <a:xfrm>
          <a:off x="2857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91421</xdr:rowOff>
    </xdr:from>
    <xdr:ext cx="469744" cy="259045"/>
    <xdr:sp macro="" textlink="">
      <xdr:nvSpPr>
        <xdr:cNvPr id="87" name="テキスト ボックス 86"/>
        <xdr:cNvSpPr txBox="1"/>
      </xdr:nvSpPr>
      <xdr:spPr>
        <a:xfrm>
          <a:off x="2673427" y="626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59508</xdr:rowOff>
    </xdr:from>
    <xdr:to>
      <xdr:col>3</xdr:col>
      <xdr:colOff>3175</xdr:colOff>
      <xdr:row>37</xdr:row>
      <xdr:rowOff>161108</xdr:rowOff>
    </xdr:to>
    <xdr:sp macro="" textlink="">
      <xdr:nvSpPr>
        <xdr:cNvPr id="88" name="円/楕円 87"/>
        <xdr:cNvSpPr/>
      </xdr:nvSpPr>
      <xdr:spPr>
        <a:xfrm>
          <a:off x="1968500" y="64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6185</xdr:rowOff>
    </xdr:from>
    <xdr:ext cx="469744" cy="259045"/>
    <xdr:sp macro="" textlink="">
      <xdr:nvSpPr>
        <xdr:cNvPr id="89" name="テキスト ボックス 88"/>
        <xdr:cNvSpPr txBox="1"/>
      </xdr:nvSpPr>
      <xdr:spPr>
        <a:xfrm>
          <a:off x="1784427" y="617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58855</xdr:rowOff>
    </xdr:from>
    <xdr:to>
      <xdr:col>1</xdr:col>
      <xdr:colOff>485775</xdr:colOff>
      <xdr:row>36</xdr:row>
      <xdr:rowOff>160455</xdr:rowOff>
    </xdr:to>
    <xdr:sp macro="" textlink="">
      <xdr:nvSpPr>
        <xdr:cNvPr id="90" name="円/楕円 89"/>
        <xdr:cNvSpPr/>
      </xdr:nvSpPr>
      <xdr:spPr>
        <a:xfrm>
          <a:off x="1079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5532</xdr:rowOff>
    </xdr:from>
    <xdr:ext cx="469744" cy="259045"/>
    <xdr:sp macro="" textlink="">
      <xdr:nvSpPr>
        <xdr:cNvPr id="91" name="テキスト ボックス 90"/>
        <xdr:cNvSpPr txBox="1"/>
      </xdr:nvSpPr>
      <xdr:spPr>
        <a:xfrm>
          <a:off x="895427" y="600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66418</xdr:rowOff>
    </xdr:from>
    <xdr:to>
      <xdr:col>6</xdr:col>
      <xdr:colOff>511175</xdr:colOff>
      <xdr:row>56</xdr:row>
      <xdr:rowOff>121738</xdr:rowOff>
    </xdr:to>
    <xdr:cxnSp macro="">
      <xdr:nvCxnSpPr>
        <xdr:cNvPr id="123" name="直線コネクタ 122"/>
        <xdr:cNvCxnSpPr/>
      </xdr:nvCxnSpPr>
      <xdr:spPr>
        <a:xfrm flipV="1">
          <a:off x="3797300" y="9496168"/>
          <a:ext cx="838200" cy="2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35056</xdr:rowOff>
    </xdr:from>
    <xdr:to>
      <xdr:col>5</xdr:col>
      <xdr:colOff>358775</xdr:colOff>
      <xdr:row>56</xdr:row>
      <xdr:rowOff>121738</xdr:rowOff>
    </xdr:to>
    <xdr:cxnSp macro="">
      <xdr:nvCxnSpPr>
        <xdr:cNvPr id="126" name="直線コネクタ 125"/>
        <xdr:cNvCxnSpPr/>
      </xdr:nvCxnSpPr>
      <xdr:spPr>
        <a:xfrm>
          <a:off x="2908300" y="9636256"/>
          <a:ext cx="889000" cy="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35056</xdr:rowOff>
    </xdr:from>
    <xdr:to>
      <xdr:col>4</xdr:col>
      <xdr:colOff>155575</xdr:colOff>
      <xdr:row>56</xdr:row>
      <xdr:rowOff>61584</xdr:rowOff>
    </xdr:to>
    <xdr:cxnSp macro="">
      <xdr:nvCxnSpPr>
        <xdr:cNvPr id="129" name="直線コネクタ 128"/>
        <xdr:cNvCxnSpPr/>
      </xdr:nvCxnSpPr>
      <xdr:spPr>
        <a:xfrm flipV="1">
          <a:off x="2019300" y="9636256"/>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170017</xdr:rowOff>
    </xdr:from>
    <xdr:to>
      <xdr:col>2</xdr:col>
      <xdr:colOff>638175</xdr:colOff>
      <xdr:row>56</xdr:row>
      <xdr:rowOff>61584</xdr:rowOff>
    </xdr:to>
    <xdr:cxnSp macro="">
      <xdr:nvCxnSpPr>
        <xdr:cNvPr id="132" name="直線コネクタ 131"/>
        <xdr:cNvCxnSpPr/>
      </xdr:nvCxnSpPr>
      <xdr:spPr>
        <a:xfrm>
          <a:off x="1130300" y="9599767"/>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15618</xdr:rowOff>
    </xdr:from>
    <xdr:to>
      <xdr:col>6</xdr:col>
      <xdr:colOff>561975</xdr:colOff>
      <xdr:row>55</xdr:row>
      <xdr:rowOff>117218</xdr:rowOff>
    </xdr:to>
    <xdr:sp macro="" textlink="">
      <xdr:nvSpPr>
        <xdr:cNvPr id="142" name="円/楕円 141"/>
        <xdr:cNvSpPr/>
      </xdr:nvSpPr>
      <xdr:spPr>
        <a:xfrm>
          <a:off x="4584700" y="94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38495</xdr:rowOff>
    </xdr:from>
    <xdr:ext cx="534377" cy="259045"/>
    <xdr:sp macro="" textlink="">
      <xdr:nvSpPr>
        <xdr:cNvPr id="143" name="総務費該当値テキスト"/>
        <xdr:cNvSpPr txBox="1"/>
      </xdr:nvSpPr>
      <xdr:spPr>
        <a:xfrm>
          <a:off x="4686300" y="929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95,982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70938</xdr:rowOff>
    </xdr:from>
    <xdr:to>
      <xdr:col>5</xdr:col>
      <xdr:colOff>409575</xdr:colOff>
      <xdr:row>57</xdr:row>
      <xdr:rowOff>1088</xdr:rowOff>
    </xdr:to>
    <xdr:sp macro="" textlink="">
      <xdr:nvSpPr>
        <xdr:cNvPr id="144" name="円/楕円 143"/>
        <xdr:cNvSpPr/>
      </xdr:nvSpPr>
      <xdr:spPr>
        <a:xfrm>
          <a:off x="3746500" y="967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17615</xdr:rowOff>
    </xdr:from>
    <xdr:ext cx="534377" cy="259045"/>
    <xdr:sp macro="" textlink="">
      <xdr:nvSpPr>
        <xdr:cNvPr id="145" name="テキスト ボックス 144"/>
        <xdr:cNvSpPr txBox="1"/>
      </xdr:nvSpPr>
      <xdr:spPr>
        <a:xfrm>
          <a:off x="3530111" y="94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155706</xdr:rowOff>
    </xdr:from>
    <xdr:to>
      <xdr:col>4</xdr:col>
      <xdr:colOff>206375</xdr:colOff>
      <xdr:row>56</xdr:row>
      <xdr:rowOff>85856</xdr:rowOff>
    </xdr:to>
    <xdr:sp macro="" textlink="">
      <xdr:nvSpPr>
        <xdr:cNvPr id="146" name="円/楕円 145"/>
        <xdr:cNvSpPr/>
      </xdr:nvSpPr>
      <xdr:spPr>
        <a:xfrm>
          <a:off x="2857500" y="95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102383</xdr:rowOff>
    </xdr:from>
    <xdr:ext cx="534377" cy="259045"/>
    <xdr:sp macro="" textlink="">
      <xdr:nvSpPr>
        <xdr:cNvPr id="147" name="テキスト ボックス 146"/>
        <xdr:cNvSpPr txBox="1"/>
      </xdr:nvSpPr>
      <xdr:spPr>
        <a:xfrm>
          <a:off x="2641111" y="93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10784</xdr:rowOff>
    </xdr:from>
    <xdr:to>
      <xdr:col>3</xdr:col>
      <xdr:colOff>3175</xdr:colOff>
      <xdr:row>56</xdr:row>
      <xdr:rowOff>112384</xdr:rowOff>
    </xdr:to>
    <xdr:sp macro="" textlink="">
      <xdr:nvSpPr>
        <xdr:cNvPr id="148" name="円/楕円 147"/>
        <xdr:cNvSpPr/>
      </xdr:nvSpPr>
      <xdr:spPr>
        <a:xfrm>
          <a:off x="1968500" y="96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128911</xdr:rowOff>
    </xdr:from>
    <xdr:ext cx="534377" cy="259045"/>
    <xdr:sp macro="" textlink="">
      <xdr:nvSpPr>
        <xdr:cNvPr id="149" name="テキスト ボックス 148"/>
        <xdr:cNvSpPr txBox="1"/>
      </xdr:nvSpPr>
      <xdr:spPr>
        <a:xfrm>
          <a:off x="1752111" y="93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119217</xdr:rowOff>
    </xdr:from>
    <xdr:to>
      <xdr:col>1</xdr:col>
      <xdr:colOff>485775</xdr:colOff>
      <xdr:row>56</xdr:row>
      <xdr:rowOff>49367</xdr:rowOff>
    </xdr:to>
    <xdr:sp macro="" textlink="">
      <xdr:nvSpPr>
        <xdr:cNvPr id="150" name="円/楕円 149"/>
        <xdr:cNvSpPr/>
      </xdr:nvSpPr>
      <xdr:spPr>
        <a:xfrm>
          <a:off x="1079500" y="954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65894</xdr:rowOff>
    </xdr:from>
    <xdr:ext cx="534377" cy="259045"/>
    <xdr:sp macro="" textlink="">
      <xdr:nvSpPr>
        <xdr:cNvPr id="151" name="テキスト ボックス 150"/>
        <xdr:cNvSpPr txBox="1"/>
      </xdr:nvSpPr>
      <xdr:spPr>
        <a:xfrm>
          <a:off x="863111" y="93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116818</xdr:rowOff>
    </xdr:from>
    <xdr:to>
      <xdr:col>6</xdr:col>
      <xdr:colOff>511175</xdr:colOff>
      <xdr:row>77</xdr:row>
      <xdr:rowOff>39083</xdr:rowOff>
    </xdr:to>
    <xdr:cxnSp macro="">
      <xdr:nvCxnSpPr>
        <xdr:cNvPr id="183" name="直線コネクタ 182"/>
        <xdr:cNvCxnSpPr/>
      </xdr:nvCxnSpPr>
      <xdr:spPr>
        <a:xfrm flipV="1">
          <a:off x="3797300" y="12975568"/>
          <a:ext cx="838200" cy="26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39083</xdr:rowOff>
    </xdr:from>
    <xdr:to>
      <xdr:col>5</xdr:col>
      <xdr:colOff>358775</xdr:colOff>
      <xdr:row>77</xdr:row>
      <xdr:rowOff>96016</xdr:rowOff>
    </xdr:to>
    <xdr:cxnSp macro="">
      <xdr:nvCxnSpPr>
        <xdr:cNvPr id="186" name="直線コネクタ 185"/>
        <xdr:cNvCxnSpPr/>
      </xdr:nvCxnSpPr>
      <xdr:spPr>
        <a:xfrm flipV="1">
          <a:off x="2908300" y="13240733"/>
          <a:ext cx="889000" cy="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154257</xdr:rowOff>
    </xdr:from>
    <xdr:to>
      <xdr:col>5</xdr:col>
      <xdr:colOff>409575</xdr:colOff>
      <xdr:row>78</xdr:row>
      <xdr:rowOff>84407</xdr:rowOff>
    </xdr:to>
    <xdr:sp macro="" textlink="">
      <xdr:nvSpPr>
        <xdr:cNvPr id="187" name="フローチャート : 判断 186"/>
        <xdr:cNvSpPr/>
      </xdr:nvSpPr>
      <xdr:spPr>
        <a:xfrm>
          <a:off x="3746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75534</xdr:rowOff>
    </xdr:from>
    <xdr:ext cx="599010" cy="259045"/>
    <xdr:sp macro="" textlink="">
      <xdr:nvSpPr>
        <xdr:cNvPr id="188" name="テキスト ボックス 187"/>
        <xdr:cNvSpPr txBox="1"/>
      </xdr:nvSpPr>
      <xdr:spPr>
        <a:xfrm>
          <a:off x="3497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96016</xdr:rowOff>
    </xdr:from>
    <xdr:to>
      <xdr:col>4</xdr:col>
      <xdr:colOff>155575</xdr:colOff>
      <xdr:row>77</xdr:row>
      <xdr:rowOff>139004</xdr:rowOff>
    </xdr:to>
    <xdr:cxnSp macro="">
      <xdr:nvCxnSpPr>
        <xdr:cNvPr id="189" name="直線コネクタ 188"/>
        <xdr:cNvCxnSpPr/>
      </xdr:nvCxnSpPr>
      <xdr:spPr>
        <a:xfrm flipV="1">
          <a:off x="2019300" y="13297666"/>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32914</xdr:rowOff>
    </xdr:from>
    <xdr:to>
      <xdr:col>4</xdr:col>
      <xdr:colOff>206375</xdr:colOff>
      <xdr:row>78</xdr:row>
      <xdr:rowOff>134514</xdr:rowOff>
    </xdr:to>
    <xdr:sp macro="" textlink="">
      <xdr:nvSpPr>
        <xdr:cNvPr id="190" name="フローチャート : 判断 189"/>
        <xdr:cNvSpPr/>
      </xdr:nvSpPr>
      <xdr:spPr>
        <a:xfrm>
          <a:off x="2857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125641</xdr:rowOff>
    </xdr:from>
    <xdr:ext cx="599010" cy="259045"/>
    <xdr:sp macro="" textlink="">
      <xdr:nvSpPr>
        <xdr:cNvPr id="191" name="テキスト ボックス 190"/>
        <xdr:cNvSpPr txBox="1"/>
      </xdr:nvSpPr>
      <xdr:spPr>
        <a:xfrm>
          <a:off x="2608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139004</xdr:rowOff>
    </xdr:from>
    <xdr:to>
      <xdr:col>2</xdr:col>
      <xdr:colOff>638175</xdr:colOff>
      <xdr:row>77</xdr:row>
      <xdr:rowOff>140864</xdr:rowOff>
    </xdr:to>
    <xdr:cxnSp macro="">
      <xdr:nvCxnSpPr>
        <xdr:cNvPr id="192" name="直線コネクタ 191"/>
        <xdr:cNvCxnSpPr/>
      </xdr:nvCxnSpPr>
      <xdr:spPr>
        <a:xfrm flipV="1">
          <a:off x="1130300" y="13340654"/>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54446</xdr:rowOff>
    </xdr:from>
    <xdr:to>
      <xdr:col>3</xdr:col>
      <xdr:colOff>3175</xdr:colOff>
      <xdr:row>78</xdr:row>
      <xdr:rowOff>156046</xdr:rowOff>
    </xdr:to>
    <xdr:sp macro="" textlink="">
      <xdr:nvSpPr>
        <xdr:cNvPr id="193" name="フローチャート : 判断 192"/>
        <xdr:cNvSpPr/>
      </xdr:nvSpPr>
      <xdr:spPr>
        <a:xfrm>
          <a:off x="1968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147173</xdr:rowOff>
    </xdr:from>
    <xdr:ext cx="599010" cy="259045"/>
    <xdr:sp macro="" textlink="">
      <xdr:nvSpPr>
        <xdr:cNvPr id="194" name="テキスト ボックス 193"/>
        <xdr:cNvSpPr txBox="1"/>
      </xdr:nvSpPr>
      <xdr:spPr>
        <a:xfrm>
          <a:off x="1719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46675</xdr:rowOff>
    </xdr:from>
    <xdr:to>
      <xdr:col>1</xdr:col>
      <xdr:colOff>485775</xdr:colOff>
      <xdr:row>78</xdr:row>
      <xdr:rowOff>148275</xdr:rowOff>
    </xdr:to>
    <xdr:sp macro="" textlink="">
      <xdr:nvSpPr>
        <xdr:cNvPr id="195" name="フローチャート : 判断 194"/>
        <xdr:cNvSpPr/>
      </xdr:nvSpPr>
      <xdr:spPr>
        <a:xfrm>
          <a:off x="1079500" y="134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139402</xdr:rowOff>
    </xdr:from>
    <xdr:ext cx="599010" cy="259045"/>
    <xdr:sp macro="" textlink="">
      <xdr:nvSpPr>
        <xdr:cNvPr id="196" name="テキスト ボックス 195"/>
        <xdr:cNvSpPr txBox="1"/>
      </xdr:nvSpPr>
      <xdr:spPr>
        <a:xfrm>
          <a:off x="830794" y="135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66018</xdr:rowOff>
    </xdr:from>
    <xdr:to>
      <xdr:col>6</xdr:col>
      <xdr:colOff>561975</xdr:colOff>
      <xdr:row>75</xdr:row>
      <xdr:rowOff>167618</xdr:rowOff>
    </xdr:to>
    <xdr:sp macro="" textlink="">
      <xdr:nvSpPr>
        <xdr:cNvPr id="202" name="円/楕円 201"/>
        <xdr:cNvSpPr/>
      </xdr:nvSpPr>
      <xdr:spPr>
        <a:xfrm>
          <a:off x="4584700" y="129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88895</xdr:rowOff>
    </xdr:from>
    <xdr:ext cx="599010" cy="259045"/>
    <xdr:sp macro="" textlink="">
      <xdr:nvSpPr>
        <xdr:cNvPr id="203" name="民生費該当値テキスト"/>
        <xdr:cNvSpPr txBox="1"/>
      </xdr:nvSpPr>
      <xdr:spPr>
        <a:xfrm>
          <a:off x="4686300" y="1277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151,352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159733</xdr:rowOff>
    </xdr:from>
    <xdr:to>
      <xdr:col>5</xdr:col>
      <xdr:colOff>409575</xdr:colOff>
      <xdr:row>77</xdr:row>
      <xdr:rowOff>89883</xdr:rowOff>
    </xdr:to>
    <xdr:sp macro="" textlink="">
      <xdr:nvSpPr>
        <xdr:cNvPr id="204" name="円/楕円 203"/>
        <xdr:cNvSpPr/>
      </xdr:nvSpPr>
      <xdr:spPr>
        <a:xfrm>
          <a:off x="3746500" y="131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106411</xdr:rowOff>
    </xdr:from>
    <xdr:ext cx="599010" cy="259045"/>
    <xdr:sp macro="" textlink="">
      <xdr:nvSpPr>
        <xdr:cNvPr id="205" name="テキスト ボックス 204"/>
        <xdr:cNvSpPr txBox="1"/>
      </xdr:nvSpPr>
      <xdr:spPr>
        <a:xfrm>
          <a:off x="3497794" y="1296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45216</xdr:rowOff>
    </xdr:from>
    <xdr:to>
      <xdr:col>4</xdr:col>
      <xdr:colOff>206375</xdr:colOff>
      <xdr:row>77</xdr:row>
      <xdr:rowOff>146816</xdr:rowOff>
    </xdr:to>
    <xdr:sp macro="" textlink="">
      <xdr:nvSpPr>
        <xdr:cNvPr id="206" name="円/楕円 205"/>
        <xdr:cNvSpPr/>
      </xdr:nvSpPr>
      <xdr:spPr>
        <a:xfrm>
          <a:off x="2857500" y="132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163343</xdr:rowOff>
    </xdr:from>
    <xdr:ext cx="599010" cy="259045"/>
    <xdr:sp macro="" textlink="">
      <xdr:nvSpPr>
        <xdr:cNvPr id="207" name="テキスト ボックス 206"/>
        <xdr:cNvSpPr txBox="1"/>
      </xdr:nvSpPr>
      <xdr:spPr>
        <a:xfrm>
          <a:off x="2608794" y="1302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88204</xdr:rowOff>
    </xdr:from>
    <xdr:to>
      <xdr:col>3</xdr:col>
      <xdr:colOff>3175</xdr:colOff>
      <xdr:row>78</xdr:row>
      <xdr:rowOff>18354</xdr:rowOff>
    </xdr:to>
    <xdr:sp macro="" textlink="">
      <xdr:nvSpPr>
        <xdr:cNvPr id="208" name="円/楕円 207"/>
        <xdr:cNvSpPr/>
      </xdr:nvSpPr>
      <xdr:spPr>
        <a:xfrm>
          <a:off x="1968500" y="132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34881</xdr:rowOff>
    </xdr:from>
    <xdr:ext cx="599010" cy="259045"/>
    <xdr:sp macro="" textlink="">
      <xdr:nvSpPr>
        <xdr:cNvPr id="209" name="テキスト ボックス 208"/>
        <xdr:cNvSpPr txBox="1"/>
      </xdr:nvSpPr>
      <xdr:spPr>
        <a:xfrm>
          <a:off x="1719794" y="1306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90064</xdr:rowOff>
    </xdr:from>
    <xdr:to>
      <xdr:col>1</xdr:col>
      <xdr:colOff>485775</xdr:colOff>
      <xdr:row>78</xdr:row>
      <xdr:rowOff>20214</xdr:rowOff>
    </xdr:to>
    <xdr:sp macro="" textlink="">
      <xdr:nvSpPr>
        <xdr:cNvPr id="210" name="円/楕円 209"/>
        <xdr:cNvSpPr/>
      </xdr:nvSpPr>
      <xdr:spPr>
        <a:xfrm>
          <a:off x="1079500" y="132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36741</xdr:rowOff>
    </xdr:from>
    <xdr:ext cx="599010" cy="259045"/>
    <xdr:sp macro="" textlink="">
      <xdr:nvSpPr>
        <xdr:cNvPr id="211" name="テキスト ボックス 210"/>
        <xdr:cNvSpPr txBox="1"/>
      </xdr:nvSpPr>
      <xdr:spPr>
        <a:xfrm>
          <a:off x="830794" y="1306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14199</xdr:rowOff>
    </xdr:from>
    <xdr:to>
      <xdr:col>6</xdr:col>
      <xdr:colOff>511175</xdr:colOff>
      <xdr:row>96</xdr:row>
      <xdr:rowOff>70190</xdr:rowOff>
    </xdr:to>
    <xdr:cxnSp macro="">
      <xdr:nvCxnSpPr>
        <xdr:cNvPr id="243" name="直線コネクタ 242"/>
        <xdr:cNvCxnSpPr/>
      </xdr:nvCxnSpPr>
      <xdr:spPr>
        <a:xfrm flipV="1">
          <a:off x="3797300" y="16473399"/>
          <a:ext cx="838200" cy="5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468630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70190</xdr:rowOff>
    </xdr:from>
    <xdr:to>
      <xdr:col>5</xdr:col>
      <xdr:colOff>358775</xdr:colOff>
      <xdr:row>96</xdr:row>
      <xdr:rowOff>162903</xdr:rowOff>
    </xdr:to>
    <xdr:cxnSp macro="">
      <xdr:nvCxnSpPr>
        <xdr:cNvPr id="246" name="直線コネクタ 245"/>
        <xdr:cNvCxnSpPr/>
      </xdr:nvCxnSpPr>
      <xdr:spPr>
        <a:xfrm flipV="1">
          <a:off x="2908300" y="16529390"/>
          <a:ext cx="889000" cy="9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7" name="フローチャート : 判断 246"/>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8" name="テキスト ボックス 247"/>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162903</xdr:rowOff>
    </xdr:from>
    <xdr:to>
      <xdr:col>4</xdr:col>
      <xdr:colOff>155575</xdr:colOff>
      <xdr:row>96</xdr:row>
      <xdr:rowOff>167360</xdr:rowOff>
    </xdr:to>
    <xdr:cxnSp macro="">
      <xdr:nvCxnSpPr>
        <xdr:cNvPr id="249" name="直線コネクタ 248"/>
        <xdr:cNvCxnSpPr/>
      </xdr:nvCxnSpPr>
      <xdr:spPr>
        <a:xfrm flipV="1">
          <a:off x="2019300" y="1662210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50" name="フローチャート : 判断 249"/>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51" name="テキスト ボックス 250"/>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159424</xdr:rowOff>
    </xdr:from>
    <xdr:to>
      <xdr:col>2</xdr:col>
      <xdr:colOff>638175</xdr:colOff>
      <xdr:row>96</xdr:row>
      <xdr:rowOff>167360</xdr:rowOff>
    </xdr:to>
    <xdr:cxnSp macro="">
      <xdr:nvCxnSpPr>
        <xdr:cNvPr id="252" name="直線コネクタ 251"/>
        <xdr:cNvCxnSpPr/>
      </xdr:nvCxnSpPr>
      <xdr:spPr>
        <a:xfrm>
          <a:off x="1130300" y="16618624"/>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3" name="フローチャート : 判断 252"/>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4" name="テキスト ボックス 253"/>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5" name="フローチャート : 判断 254"/>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6" name="テキスト ボックス 255"/>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134849</xdr:rowOff>
    </xdr:from>
    <xdr:to>
      <xdr:col>6</xdr:col>
      <xdr:colOff>561975</xdr:colOff>
      <xdr:row>96</xdr:row>
      <xdr:rowOff>64999</xdr:rowOff>
    </xdr:to>
    <xdr:sp macro="" textlink="">
      <xdr:nvSpPr>
        <xdr:cNvPr id="262" name="円/楕円 261"/>
        <xdr:cNvSpPr/>
      </xdr:nvSpPr>
      <xdr:spPr>
        <a:xfrm>
          <a:off x="4584700" y="164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157726</xdr:rowOff>
    </xdr:from>
    <xdr:ext cx="534377" cy="259045"/>
    <xdr:sp macro="" textlink="">
      <xdr:nvSpPr>
        <xdr:cNvPr id="263" name="衛生費該当値テキスト"/>
        <xdr:cNvSpPr txBox="1"/>
      </xdr:nvSpPr>
      <xdr:spPr>
        <a:xfrm>
          <a:off x="4686300" y="162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56,686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19390</xdr:rowOff>
    </xdr:from>
    <xdr:to>
      <xdr:col>5</xdr:col>
      <xdr:colOff>409575</xdr:colOff>
      <xdr:row>96</xdr:row>
      <xdr:rowOff>120990</xdr:rowOff>
    </xdr:to>
    <xdr:sp macro="" textlink="">
      <xdr:nvSpPr>
        <xdr:cNvPr id="264" name="円/楕円 263"/>
        <xdr:cNvSpPr/>
      </xdr:nvSpPr>
      <xdr:spPr>
        <a:xfrm>
          <a:off x="3746500" y="164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137517</xdr:rowOff>
    </xdr:from>
    <xdr:ext cx="534377" cy="259045"/>
    <xdr:sp macro="" textlink="">
      <xdr:nvSpPr>
        <xdr:cNvPr id="265" name="テキスト ボックス 264"/>
        <xdr:cNvSpPr txBox="1"/>
      </xdr:nvSpPr>
      <xdr:spPr>
        <a:xfrm>
          <a:off x="3530111" y="162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112103</xdr:rowOff>
    </xdr:from>
    <xdr:to>
      <xdr:col>4</xdr:col>
      <xdr:colOff>206375</xdr:colOff>
      <xdr:row>97</xdr:row>
      <xdr:rowOff>42253</xdr:rowOff>
    </xdr:to>
    <xdr:sp macro="" textlink="">
      <xdr:nvSpPr>
        <xdr:cNvPr id="266" name="円/楕円 265"/>
        <xdr:cNvSpPr/>
      </xdr:nvSpPr>
      <xdr:spPr>
        <a:xfrm>
          <a:off x="2857500" y="16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58780</xdr:rowOff>
    </xdr:from>
    <xdr:ext cx="534377" cy="259045"/>
    <xdr:sp macro="" textlink="">
      <xdr:nvSpPr>
        <xdr:cNvPr id="267" name="テキスト ボックス 266"/>
        <xdr:cNvSpPr txBox="1"/>
      </xdr:nvSpPr>
      <xdr:spPr>
        <a:xfrm>
          <a:off x="2641111" y="163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116560</xdr:rowOff>
    </xdr:from>
    <xdr:to>
      <xdr:col>3</xdr:col>
      <xdr:colOff>3175</xdr:colOff>
      <xdr:row>97</xdr:row>
      <xdr:rowOff>46710</xdr:rowOff>
    </xdr:to>
    <xdr:sp macro="" textlink="">
      <xdr:nvSpPr>
        <xdr:cNvPr id="268" name="円/楕円 267"/>
        <xdr:cNvSpPr/>
      </xdr:nvSpPr>
      <xdr:spPr>
        <a:xfrm>
          <a:off x="1968500" y="165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63237</xdr:rowOff>
    </xdr:from>
    <xdr:ext cx="534377" cy="259045"/>
    <xdr:sp macro="" textlink="">
      <xdr:nvSpPr>
        <xdr:cNvPr id="269" name="テキスト ボックス 268"/>
        <xdr:cNvSpPr txBox="1"/>
      </xdr:nvSpPr>
      <xdr:spPr>
        <a:xfrm>
          <a:off x="1752111" y="1635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108624</xdr:rowOff>
    </xdr:from>
    <xdr:to>
      <xdr:col>1</xdr:col>
      <xdr:colOff>485775</xdr:colOff>
      <xdr:row>97</xdr:row>
      <xdr:rowOff>38774</xdr:rowOff>
    </xdr:to>
    <xdr:sp macro="" textlink="">
      <xdr:nvSpPr>
        <xdr:cNvPr id="270" name="円/楕円 269"/>
        <xdr:cNvSpPr/>
      </xdr:nvSpPr>
      <xdr:spPr>
        <a:xfrm>
          <a:off x="1079500" y="165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55301</xdr:rowOff>
    </xdr:from>
    <xdr:ext cx="534377" cy="259045"/>
    <xdr:sp macro="" textlink="">
      <xdr:nvSpPr>
        <xdr:cNvPr id="271" name="テキスト ボックス 270"/>
        <xdr:cNvSpPr txBox="1"/>
      </xdr:nvSpPr>
      <xdr:spPr>
        <a:xfrm>
          <a:off x="863111" y="163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82" name="直線コネクタ 28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3" name="テキスト ボックス 28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4" name="直線コネクタ 28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5" name="テキスト ボックス 28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6" name="直線コネクタ 28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7" name="テキスト ボックス 28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8" name="直線コネクタ 28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9" name="テキスト ボックス 28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96038</xdr:rowOff>
    </xdr:from>
    <xdr:to>
      <xdr:col>15</xdr:col>
      <xdr:colOff>180340</xdr:colOff>
      <xdr:row>38</xdr:row>
      <xdr:rowOff>139700</xdr:rowOff>
    </xdr:to>
    <xdr:cxnSp macro="">
      <xdr:nvCxnSpPr>
        <xdr:cNvPr id="293" name="直線コネクタ 292"/>
        <xdr:cNvCxnSpPr/>
      </xdr:nvCxnSpPr>
      <xdr:spPr>
        <a:xfrm flipV="1">
          <a:off x="10475595" y="5582438"/>
          <a:ext cx="1270" cy="1072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5" name="直線コネクタ 29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42715</xdr:rowOff>
    </xdr:from>
    <xdr:ext cx="469744" cy="259045"/>
    <xdr:sp macro="" textlink="">
      <xdr:nvSpPr>
        <xdr:cNvPr id="296" name="労働費最大値テキスト"/>
        <xdr:cNvSpPr txBox="1"/>
      </xdr:nvSpPr>
      <xdr:spPr>
        <a:xfrm>
          <a:off x="10528300" y="535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32</xdr:row>
      <xdr:rowOff>96038</xdr:rowOff>
    </xdr:from>
    <xdr:to>
      <xdr:col>15</xdr:col>
      <xdr:colOff>269875</xdr:colOff>
      <xdr:row>32</xdr:row>
      <xdr:rowOff>96038</xdr:rowOff>
    </xdr:to>
    <xdr:cxnSp macro="">
      <xdr:nvCxnSpPr>
        <xdr:cNvPr id="297" name="直線コネクタ 296"/>
        <xdr:cNvCxnSpPr/>
      </xdr:nvCxnSpPr>
      <xdr:spPr>
        <a:xfrm>
          <a:off x="10388600" y="558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35687</xdr:rowOff>
    </xdr:from>
    <xdr:to>
      <xdr:col>15</xdr:col>
      <xdr:colOff>180975</xdr:colOff>
      <xdr:row>37</xdr:row>
      <xdr:rowOff>51689</xdr:rowOff>
    </xdr:to>
    <xdr:cxnSp macro="">
      <xdr:nvCxnSpPr>
        <xdr:cNvPr id="298" name="直線コネクタ 297"/>
        <xdr:cNvCxnSpPr/>
      </xdr:nvCxnSpPr>
      <xdr:spPr>
        <a:xfrm>
          <a:off x="9639300" y="637933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86301</xdr:rowOff>
    </xdr:from>
    <xdr:ext cx="378565" cy="259045"/>
    <xdr:sp macro="" textlink="">
      <xdr:nvSpPr>
        <xdr:cNvPr id="299" name="労働費平均値テキスト"/>
        <xdr:cNvSpPr txBox="1"/>
      </xdr:nvSpPr>
      <xdr:spPr>
        <a:xfrm>
          <a:off x="10528300" y="6429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107874</xdr:rowOff>
    </xdr:from>
    <xdr:to>
      <xdr:col>15</xdr:col>
      <xdr:colOff>231775</xdr:colOff>
      <xdr:row>38</xdr:row>
      <xdr:rowOff>38024</xdr:rowOff>
    </xdr:to>
    <xdr:sp macro="" textlink="">
      <xdr:nvSpPr>
        <xdr:cNvPr id="300" name="フローチャート : 判断 299"/>
        <xdr:cNvSpPr/>
      </xdr:nvSpPr>
      <xdr:spPr>
        <a:xfrm>
          <a:off x="104267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8941</xdr:rowOff>
    </xdr:from>
    <xdr:to>
      <xdr:col>14</xdr:col>
      <xdr:colOff>28575</xdr:colOff>
      <xdr:row>37</xdr:row>
      <xdr:rowOff>35687</xdr:rowOff>
    </xdr:to>
    <xdr:cxnSp macro="">
      <xdr:nvCxnSpPr>
        <xdr:cNvPr id="301" name="直線コネクタ 300"/>
        <xdr:cNvCxnSpPr/>
      </xdr:nvCxnSpPr>
      <xdr:spPr>
        <a:xfrm>
          <a:off x="8750300" y="6181141"/>
          <a:ext cx="889000" cy="1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302" name="フローチャート :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131335</xdr:rowOff>
    </xdr:from>
    <xdr:ext cx="378565" cy="259045"/>
    <xdr:sp macro="" textlink="">
      <xdr:nvSpPr>
        <xdr:cNvPr id="303" name="テキスト ボックス 302"/>
        <xdr:cNvSpPr txBox="1"/>
      </xdr:nvSpPr>
      <xdr:spPr>
        <a:xfrm>
          <a:off x="9450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8255</xdr:rowOff>
    </xdr:from>
    <xdr:to>
      <xdr:col>12</xdr:col>
      <xdr:colOff>511175</xdr:colOff>
      <xdr:row>36</xdr:row>
      <xdr:rowOff>8941</xdr:rowOff>
    </xdr:to>
    <xdr:cxnSp macro="">
      <xdr:nvCxnSpPr>
        <xdr:cNvPr id="304" name="直線コネクタ 303"/>
        <xdr:cNvCxnSpPr/>
      </xdr:nvCxnSpPr>
      <xdr:spPr>
        <a:xfrm>
          <a:off x="7861300" y="5837555"/>
          <a:ext cx="8890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5" name="フローチャート : 判断 304"/>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6" name="テキスト ボックス 305"/>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94666</xdr:rowOff>
    </xdr:from>
    <xdr:to>
      <xdr:col>11</xdr:col>
      <xdr:colOff>307975</xdr:colOff>
      <xdr:row>34</xdr:row>
      <xdr:rowOff>8255</xdr:rowOff>
    </xdr:to>
    <xdr:cxnSp macro="">
      <xdr:nvCxnSpPr>
        <xdr:cNvPr id="307" name="直線コネクタ 306"/>
        <xdr:cNvCxnSpPr/>
      </xdr:nvCxnSpPr>
      <xdr:spPr>
        <a:xfrm>
          <a:off x="6972300" y="5409616"/>
          <a:ext cx="889000" cy="4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8" name="フローチャート : 判断 307"/>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10863</xdr:rowOff>
    </xdr:from>
    <xdr:ext cx="469744" cy="259045"/>
    <xdr:sp macro="" textlink="">
      <xdr:nvSpPr>
        <xdr:cNvPr id="309" name="テキスト ボックス 308"/>
        <xdr:cNvSpPr txBox="1"/>
      </xdr:nvSpPr>
      <xdr:spPr>
        <a:xfrm>
          <a:off x="7626427"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10" name="フローチャート : 判断 309"/>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29608</xdr:rowOff>
    </xdr:from>
    <xdr:ext cx="469744" cy="259045"/>
    <xdr:sp macro="" textlink="">
      <xdr:nvSpPr>
        <xdr:cNvPr id="311" name="テキスト ボックス 310"/>
        <xdr:cNvSpPr txBox="1"/>
      </xdr:nvSpPr>
      <xdr:spPr>
        <a:xfrm>
          <a:off x="6737427"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889</xdr:rowOff>
    </xdr:from>
    <xdr:to>
      <xdr:col>15</xdr:col>
      <xdr:colOff>231775</xdr:colOff>
      <xdr:row>37</xdr:row>
      <xdr:rowOff>102489</xdr:rowOff>
    </xdr:to>
    <xdr:sp macro="" textlink="">
      <xdr:nvSpPr>
        <xdr:cNvPr id="317" name="円/楕円 316"/>
        <xdr:cNvSpPr/>
      </xdr:nvSpPr>
      <xdr:spPr>
        <a:xfrm>
          <a:off x="104267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23766</xdr:rowOff>
    </xdr:from>
    <xdr:ext cx="469744" cy="259045"/>
    <xdr:sp macro="" textlink="">
      <xdr:nvSpPr>
        <xdr:cNvPr id="318" name="労働費該当値テキスト"/>
        <xdr:cNvSpPr txBox="1"/>
      </xdr:nvSpPr>
      <xdr:spPr>
        <a:xfrm>
          <a:off x="10528300" y="61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156337</xdr:rowOff>
    </xdr:from>
    <xdr:to>
      <xdr:col>14</xdr:col>
      <xdr:colOff>79375</xdr:colOff>
      <xdr:row>37</xdr:row>
      <xdr:rowOff>86487</xdr:rowOff>
    </xdr:to>
    <xdr:sp macro="" textlink="">
      <xdr:nvSpPr>
        <xdr:cNvPr id="319" name="円/楕円 318"/>
        <xdr:cNvSpPr/>
      </xdr:nvSpPr>
      <xdr:spPr>
        <a:xfrm>
          <a:off x="9588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103014</xdr:rowOff>
    </xdr:from>
    <xdr:ext cx="469744" cy="259045"/>
    <xdr:sp macro="" textlink="">
      <xdr:nvSpPr>
        <xdr:cNvPr id="320" name="テキスト ボックス 319"/>
        <xdr:cNvSpPr txBox="1"/>
      </xdr:nvSpPr>
      <xdr:spPr>
        <a:xfrm>
          <a:off x="9404427" y="61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129591</xdr:rowOff>
    </xdr:from>
    <xdr:to>
      <xdr:col>12</xdr:col>
      <xdr:colOff>561975</xdr:colOff>
      <xdr:row>36</xdr:row>
      <xdr:rowOff>59741</xdr:rowOff>
    </xdr:to>
    <xdr:sp macro="" textlink="">
      <xdr:nvSpPr>
        <xdr:cNvPr id="321" name="円/楕円 320"/>
        <xdr:cNvSpPr/>
      </xdr:nvSpPr>
      <xdr:spPr>
        <a:xfrm>
          <a:off x="869950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76268</xdr:rowOff>
    </xdr:from>
    <xdr:ext cx="469744" cy="259045"/>
    <xdr:sp macro="" textlink="">
      <xdr:nvSpPr>
        <xdr:cNvPr id="322" name="テキスト ボックス 321"/>
        <xdr:cNvSpPr txBox="1"/>
      </xdr:nvSpPr>
      <xdr:spPr>
        <a:xfrm>
          <a:off x="8515427"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128905</xdr:rowOff>
    </xdr:from>
    <xdr:to>
      <xdr:col>11</xdr:col>
      <xdr:colOff>358775</xdr:colOff>
      <xdr:row>34</xdr:row>
      <xdr:rowOff>59055</xdr:rowOff>
    </xdr:to>
    <xdr:sp macro="" textlink="">
      <xdr:nvSpPr>
        <xdr:cNvPr id="323" name="円/楕円 322"/>
        <xdr:cNvSpPr/>
      </xdr:nvSpPr>
      <xdr:spPr>
        <a:xfrm>
          <a:off x="78105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75582</xdr:rowOff>
    </xdr:from>
    <xdr:ext cx="469744" cy="259045"/>
    <xdr:sp macro="" textlink="">
      <xdr:nvSpPr>
        <xdr:cNvPr id="324" name="テキスト ボックス 323"/>
        <xdr:cNvSpPr txBox="1"/>
      </xdr:nvSpPr>
      <xdr:spPr>
        <a:xfrm>
          <a:off x="7626427" y="55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43866</xdr:rowOff>
    </xdr:from>
    <xdr:to>
      <xdr:col>10</xdr:col>
      <xdr:colOff>155575</xdr:colOff>
      <xdr:row>31</xdr:row>
      <xdr:rowOff>145466</xdr:rowOff>
    </xdr:to>
    <xdr:sp macro="" textlink="">
      <xdr:nvSpPr>
        <xdr:cNvPr id="325" name="円/楕円 324"/>
        <xdr:cNvSpPr/>
      </xdr:nvSpPr>
      <xdr:spPr>
        <a:xfrm>
          <a:off x="6921500" y="53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161993</xdr:rowOff>
    </xdr:from>
    <xdr:ext cx="469744" cy="259045"/>
    <xdr:sp macro="" textlink="">
      <xdr:nvSpPr>
        <xdr:cNvPr id="326" name="テキスト ボックス 325"/>
        <xdr:cNvSpPr txBox="1"/>
      </xdr:nvSpPr>
      <xdr:spPr>
        <a:xfrm>
          <a:off x="6737427" y="51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6" name="テキスト ボックス 34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2" name="直線コネクタ 351"/>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3"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4" name="直線コネクタ 353"/>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5"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56" name="直線コネクタ 355"/>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133462</xdr:rowOff>
    </xdr:from>
    <xdr:to>
      <xdr:col>15</xdr:col>
      <xdr:colOff>180975</xdr:colOff>
      <xdr:row>55</xdr:row>
      <xdr:rowOff>162658</xdr:rowOff>
    </xdr:to>
    <xdr:cxnSp macro="">
      <xdr:nvCxnSpPr>
        <xdr:cNvPr id="357" name="直線コネクタ 356"/>
        <xdr:cNvCxnSpPr/>
      </xdr:nvCxnSpPr>
      <xdr:spPr>
        <a:xfrm>
          <a:off x="9639300" y="9563212"/>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58"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59" name="フローチャート : 判断 358"/>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25988</xdr:rowOff>
    </xdr:from>
    <xdr:to>
      <xdr:col>14</xdr:col>
      <xdr:colOff>28575</xdr:colOff>
      <xdr:row>55</xdr:row>
      <xdr:rowOff>133462</xdr:rowOff>
    </xdr:to>
    <xdr:cxnSp macro="">
      <xdr:nvCxnSpPr>
        <xdr:cNvPr id="360" name="直線コネクタ 359"/>
        <xdr:cNvCxnSpPr/>
      </xdr:nvCxnSpPr>
      <xdr:spPr>
        <a:xfrm>
          <a:off x="8750300" y="9455738"/>
          <a:ext cx="889000" cy="10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40061</xdr:rowOff>
    </xdr:from>
    <xdr:to>
      <xdr:col>14</xdr:col>
      <xdr:colOff>79375</xdr:colOff>
      <xdr:row>58</xdr:row>
      <xdr:rowOff>141661</xdr:rowOff>
    </xdr:to>
    <xdr:sp macro="" textlink="">
      <xdr:nvSpPr>
        <xdr:cNvPr id="361" name="フローチャート : 判断 360"/>
        <xdr:cNvSpPr/>
      </xdr:nvSpPr>
      <xdr:spPr>
        <a:xfrm>
          <a:off x="9588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132788</xdr:rowOff>
    </xdr:from>
    <xdr:ext cx="534377" cy="259045"/>
    <xdr:sp macro="" textlink="">
      <xdr:nvSpPr>
        <xdr:cNvPr id="362" name="テキスト ボックス 361"/>
        <xdr:cNvSpPr txBox="1"/>
      </xdr:nvSpPr>
      <xdr:spPr>
        <a:xfrm>
          <a:off x="9372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86371</xdr:rowOff>
    </xdr:from>
    <xdr:to>
      <xdr:col>12</xdr:col>
      <xdr:colOff>511175</xdr:colOff>
      <xdr:row>55</xdr:row>
      <xdr:rowOff>25988</xdr:rowOff>
    </xdr:to>
    <xdr:cxnSp macro="">
      <xdr:nvCxnSpPr>
        <xdr:cNvPr id="363" name="直線コネクタ 362"/>
        <xdr:cNvCxnSpPr/>
      </xdr:nvCxnSpPr>
      <xdr:spPr>
        <a:xfrm>
          <a:off x="7861300" y="9344671"/>
          <a:ext cx="889000" cy="1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89</xdr:rowOff>
    </xdr:from>
    <xdr:to>
      <xdr:col>12</xdr:col>
      <xdr:colOff>561975</xdr:colOff>
      <xdr:row>58</xdr:row>
      <xdr:rowOff>101689</xdr:rowOff>
    </xdr:to>
    <xdr:sp macro="" textlink="">
      <xdr:nvSpPr>
        <xdr:cNvPr id="364" name="フローチャート : 判断 363"/>
        <xdr:cNvSpPr/>
      </xdr:nvSpPr>
      <xdr:spPr>
        <a:xfrm>
          <a:off x="8699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92816</xdr:rowOff>
    </xdr:from>
    <xdr:ext cx="534377" cy="259045"/>
    <xdr:sp macro="" textlink="">
      <xdr:nvSpPr>
        <xdr:cNvPr id="365" name="テキスト ボックス 364"/>
        <xdr:cNvSpPr txBox="1"/>
      </xdr:nvSpPr>
      <xdr:spPr>
        <a:xfrm>
          <a:off x="8483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86371</xdr:rowOff>
    </xdr:from>
    <xdr:to>
      <xdr:col>11</xdr:col>
      <xdr:colOff>307975</xdr:colOff>
      <xdr:row>55</xdr:row>
      <xdr:rowOff>106210</xdr:rowOff>
    </xdr:to>
    <xdr:cxnSp macro="">
      <xdr:nvCxnSpPr>
        <xdr:cNvPr id="366" name="直線コネクタ 365"/>
        <xdr:cNvCxnSpPr/>
      </xdr:nvCxnSpPr>
      <xdr:spPr>
        <a:xfrm flipV="1">
          <a:off x="6972300" y="9344671"/>
          <a:ext cx="889000" cy="19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22475</xdr:rowOff>
    </xdr:from>
    <xdr:to>
      <xdr:col>11</xdr:col>
      <xdr:colOff>358775</xdr:colOff>
      <xdr:row>58</xdr:row>
      <xdr:rowOff>124075</xdr:rowOff>
    </xdr:to>
    <xdr:sp macro="" textlink="">
      <xdr:nvSpPr>
        <xdr:cNvPr id="367" name="フローチャート : 判断 366"/>
        <xdr:cNvSpPr/>
      </xdr:nvSpPr>
      <xdr:spPr>
        <a:xfrm>
          <a:off x="7810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115202</xdr:rowOff>
    </xdr:from>
    <xdr:ext cx="534377" cy="259045"/>
    <xdr:sp macro="" textlink="">
      <xdr:nvSpPr>
        <xdr:cNvPr id="368" name="テキスト ボックス 367"/>
        <xdr:cNvSpPr txBox="1"/>
      </xdr:nvSpPr>
      <xdr:spPr>
        <a:xfrm>
          <a:off x="7594111" y="100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38184</xdr:rowOff>
    </xdr:from>
    <xdr:to>
      <xdr:col>10</xdr:col>
      <xdr:colOff>155575</xdr:colOff>
      <xdr:row>58</xdr:row>
      <xdr:rowOff>139784</xdr:rowOff>
    </xdr:to>
    <xdr:sp macro="" textlink="">
      <xdr:nvSpPr>
        <xdr:cNvPr id="369" name="フローチャート : 判断 368"/>
        <xdr:cNvSpPr/>
      </xdr:nvSpPr>
      <xdr:spPr>
        <a:xfrm>
          <a:off x="6921500" y="99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130911</xdr:rowOff>
    </xdr:from>
    <xdr:ext cx="534377" cy="259045"/>
    <xdr:sp macro="" textlink="">
      <xdr:nvSpPr>
        <xdr:cNvPr id="370" name="テキスト ボックス 369"/>
        <xdr:cNvSpPr txBox="1"/>
      </xdr:nvSpPr>
      <xdr:spPr>
        <a:xfrm>
          <a:off x="6705111" y="100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111858</xdr:rowOff>
    </xdr:from>
    <xdr:to>
      <xdr:col>15</xdr:col>
      <xdr:colOff>231775</xdr:colOff>
      <xdr:row>56</xdr:row>
      <xdr:rowOff>42008</xdr:rowOff>
    </xdr:to>
    <xdr:sp macro="" textlink="">
      <xdr:nvSpPr>
        <xdr:cNvPr id="376" name="円/楕円 375"/>
        <xdr:cNvSpPr/>
      </xdr:nvSpPr>
      <xdr:spPr>
        <a:xfrm>
          <a:off x="10426700" y="95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134735</xdr:rowOff>
    </xdr:from>
    <xdr:ext cx="534377" cy="259045"/>
    <xdr:sp macro="" textlink="">
      <xdr:nvSpPr>
        <xdr:cNvPr id="377" name="農林水産業費該当値テキスト"/>
        <xdr:cNvSpPr txBox="1"/>
      </xdr:nvSpPr>
      <xdr:spPr>
        <a:xfrm>
          <a:off x="10528300" y="93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82662</xdr:rowOff>
    </xdr:from>
    <xdr:to>
      <xdr:col>14</xdr:col>
      <xdr:colOff>79375</xdr:colOff>
      <xdr:row>56</xdr:row>
      <xdr:rowOff>12812</xdr:rowOff>
    </xdr:to>
    <xdr:sp macro="" textlink="">
      <xdr:nvSpPr>
        <xdr:cNvPr id="378" name="円/楕円 377"/>
        <xdr:cNvSpPr/>
      </xdr:nvSpPr>
      <xdr:spPr>
        <a:xfrm>
          <a:off x="9588500" y="95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29339</xdr:rowOff>
    </xdr:from>
    <xdr:ext cx="534377" cy="259045"/>
    <xdr:sp macro="" textlink="">
      <xdr:nvSpPr>
        <xdr:cNvPr id="379" name="テキスト ボックス 378"/>
        <xdr:cNvSpPr txBox="1"/>
      </xdr:nvSpPr>
      <xdr:spPr>
        <a:xfrm>
          <a:off x="9372111" y="92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146638</xdr:rowOff>
    </xdr:from>
    <xdr:to>
      <xdr:col>12</xdr:col>
      <xdr:colOff>561975</xdr:colOff>
      <xdr:row>55</xdr:row>
      <xdr:rowOff>76788</xdr:rowOff>
    </xdr:to>
    <xdr:sp macro="" textlink="">
      <xdr:nvSpPr>
        <xdr:cNvPr id="380" name="円/楕円 379"/>
        <xdr:cNvSpPr/>
      </xdr:nvSpPr>
      <xdr:spPr>
        <a:xfrm>
          <a:off x="8699500" y="94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93315</xdr:rowOff>
    </xdr:from>
    <xdr:ext cx="534377" cy="259045"/>
    <xdr:sp macro="" textlink="">
      <xdr:nvSpPr>
        <xdr:cNvPr id="381" name="テキスト ボックス 380"/>
        <xdr:cNvSpPr txBox="1"/>
      </xdr:nvSpPr>
      <xdr:spPr>
        <a:xfrm>
          <a:off x="8483111" y="9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35571</xdr:rowOff>
    </xdr:from>
    <xdr:to>
      <xdr:col>11</xdr:col>
      <xdr:colOff>358775</xdr:colOff>
      <xdr:row>54</xdr:row>
      <xdr:rowOff>137171</xdr:rowOff>
    </xdr:to>
    <xdr:sp macro="" textlink="">
      <xdr:nvSpPr>
        <xdr:cNvPr id="382" name="円/楕円 381"/>
        <xdr:cNvSpPr/>
      </xdr:nvSpPr>
      <xdr:spPr>
        <a:xfrm>
          <a:off x="7810500" y="92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153698</xdr:rowOff>
    </xdr:from>
    <xdr:ext cx="534377" cy="259045"/>
    <xdr:sp macro="" textlink="">
      <xdr:nvSpPr>
        <xdr:cNvPr id="383" name="テキスト ボックス 382"/>
        <xdr:cNvSpPr txBox="1"/>
      </xdr:nvSpPr>
      <xdr:spPr>
        <a:xfrm>
          <a:off x="7594111" y="90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55410</xdr:rowOff>
    </xdr:from>
    <xdr:to>
      <xdr:col>10</xdr:col>
      <xdr:colOff>155575</xdr:colOff>
      <xdr:row>55</xdr:row>
      <xdr:rowOff>157010</xdr:rowOff>
    </xdr:to>
    <xdr:sp macro="" textlink="">
      <xdr:nvSpPr>
        <xdr:cNvPr id="384" name="円/楕円 383"/>
        <xdr:cNvSpPr/>
      </xdr:nvSpPr>
      <xdr:spPr>
        <a:xfrm>
          <a:off x="6921500" y="94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2087</xdr:rowOff>
    </xdr:from>
    <xdr:ext cx="534377" cy="259045"/>
    <xdr:sp macro="" textlink="">
      <xdr:nvSpPr>
        <xdr:cNvPr id="385" name="テキスト ボックス 384"/>
        <xdr:cNvSpPr txBox="1"/>
      </xdr:nvSpPr>
      <xdr:spPr>
        <a:xfrm>
          <a:off x="6705111" y="92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09" name="直線コネクタ 408"/>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0"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1" name="直線コネクタ 410"/>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2"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3" name="直線コネクタ 412"/>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81635</xdr:rowOff>
    </xdr:from>
    <xdr:to>
      <xdr:col>15</xdr:col>
      <xdr:colOff>180975</xdr:colOff>
      <xdr:row>73</xdr:row>
      <xdr:rowOff>44641</xdr:rowOff>
    </xdr:to>
    <xdr:cxnSp macro="">
      <xdr:nvCxnSpPr>
        <xdr:cNvPr id="414" name="直線コネクタ 413"/>
        <xdr:cNvCxnSpPr/>
      </xdr:nvCxnSpPr>
      <xdr:spPr>
        <a:xfrm flipV="1">
          <a:off x="9639300" y="12083135"/>
          <a:ext cx="838200" cy="47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5"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16" name="フローチャート : 判断 415"/>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20524</xdr:rowOff>
    </xdr:from>
    <xdr:to>
      <xdr:col>14</xdr:col>
      <xdr:colOff>28575</xdr:colOff>
      <xdr:row>73</xdr:row>
      <xdr:rowOff>44641</xdr:rowOff>
    </xdr:to>
    <xdr:cxnSp macro="">
      <xdr:nvCxnSpPr>
        <xdr:cNvPr id="417" name="直線コネクタ 416"/>
        <xdr:cNvCxnSpPr/>
      </xdr:nvCxnSpPr>
      <xdr:spPr>
        <a:xfrm>
          <a:off x="8750300" y="12536374"/>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126315</xdr:rowOff>
    </xdr:from>
    <xdr:to>
      <xdr:col>14</xdr:col>
      <xdr:colOff>79375</xdr:colOff>
      <xdr:row>78</xdr:row>
      <xdr:rowOff>56465</xdr:rowOff>
    </xdr:to>
    <xdr:sp macro="" textlink="">
      <xdr:nvSpPr>
        <xdr:cNvPr id="418" name="フローチャート : 判断 417"/>
        <xdr:cNvSpPr/>
      </xdr:nvSpPr>
      <xdr:spPr>
        <a:xfrm>
          <a:off x="9588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47592</xdr:rowOff>
    </xdr:from>
    <xdr:ext cx="469744" cy="259045"/>
    <xdr:sp macro="" textlink="">
      <xdr:nvSpPr>
        <xdr:cNvPr id="419" name="テキスト ボックス 418"/>
        <xdr:cNvSpPr txBox="1"/>
      </xdr:nvSpPr>
      <xdr:spPr>
        <a:xfrm>
          <a:off x="9404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20524</xdr:rowOff>
    </xdr:from>
    <xdr:to>
      <xdr:col>12</xdr:col>
      <xdr:colOff>511175</xdr:colOff>
      <xdr:row>74</xdr:row>
      <xdr:rowOff>46469</xdr:rowOff>
    </xdr:to>
    <xdr:cxnSp macro="">
      <xdr:nvCxnSpPr>
        <xdr:cNvPr id="420" name="直線コネクタ 419"/>
        <xdr:cNvCxnSpPr/>
      </xdr:nvCxnSpPr>
      <xdr:spPr>
        <a:xfrm flipV="1">
          <a:off x="7861300" y="12536374"/>
          <a:ext cx="889000" cy="19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116636</xdr:rowOff>
    </xdr:from>
    <xdr:to>
      <xdr:col>12</xdr:col>
      <xdr:colOff>561975</xdr:colOff>
      <xdr:row>78</xdr:row>
      <xdr:rowOff>46786</xdr:rowOff>
    </xdr:to>
    <xdr:sp macro="" textlink="">
      <xdr:nvSpPr>
        <xdr:cNvPr id="421" name="フローチャート : 判断 420"/>
        <xdr:cNvSpPr/>
      </xdr:nvSpPr>
      <xdr:spPr>
        <a:xfrm>
          <a:off x="8699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37913</xdr:rowOff>
    </xdr:from>
    <xdr:ext cx="469744" cy="259045"/>
    <xdr:sp macro="" textlink="">
      <xdr:nvSpPr>
        <xdr:cNvPr id="422" name="テキスト ボックス 421"/>
        <xdr:cNvSpPr txBox="1"/>
      </xdr:nvSpPr>
      <xdr:spPr>
        <a:xfrm>
          <a:off x="8515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46469</xdr:rowOff>
    </xdr:from>
    <xdr:to>
      <xdr:col>11</xdr:col>
      <xdr:colOff>307975</xdr:colOff>
      <xdr:row>75</xdr:row>
      <xdr:rowOff>116611</xdr:rowOff>
    </xdr:to>
    <xdr:cxnSp macro="">
      <xdr:nvCxnSpPr>
        <xdr:cNvPr id="423" name="直線コネクタ 422"/>
        <xdr:cNvCxnSpPr/>
      </xdr:nvCxnSpPr>
      <xdr:spPr>
        <a:xfrm flipV="1">
          <a:off x="6972300" y="12733769"/>
          <a:ext cx="889000" cy="2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142469</xdr:rowOff>
    </xdr:from>
    <xdr:to>
      <xdr:col>11</xdr:col>
      <xdr:colOff>358775</xdr:colOff>
      <xdr:row>78</xdr:row>
      <xdr:rowOff>72619</xdr:rowOff>
    </xdr:to>
    <xdr:sp macro="" textlink="">
      <xdr:nvSpPr>
        <xdr:cNvPr id="424" name="フローチャート : 判断 423"/>
        <xdr:cNvSpPr/>
      </xdr:nvSpPr>
      <xdr:spPr>
        <a:xfrm>
          <a:off x="7810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63746</xdr:rowOff>
    </xdr:from>
    <xdr:ext cx="469744" cy="259045"/>
    <xdr:sp macro="" textlink="">
      <xdr:nvSpPr>
        <xdr:cNvPr id="425" name="テキスト ボックス 424"/>
        <xdr:cNvSpPr txBox="1"/>
      </xdr:nvSpPr>
      <xdr:spPr>
        <a:xfrm>
          <a:off x="7626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142354</xdr:rowOff>
    </xdr:from>
    <xdr:to>
      <xdr:col>10</xdr:col>
      <xdr:colOff>155575</xdr:colOff>
      <xdr:row>78</xdr:row>
      <xdr:rowOff>72504</xdr:rowOff>
    </xdr:to>
    <xdr:sp macro="" textlink="">
      <xdr:nvSpPr>
        <xdr:cNvPr id="426" name="フローチャート : 判断 425"/>
        <xdr:cNvSpPr/>
      </xdr:nvSpPr>
      <xdr:spPr>
        <a:xfrm>
          <a:off x="6921500" y="1334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63631</xdr:rowOff>
    </xdr:from>
    <xdr:ext cx="469744" cy="259045"/>
    <xdr:sp macro="" textlink="">
      <xdr:nvSpPr>
        <xdr:cNvPr id="427" name="テキスト ボックス 426"/>
        <xdr:cNvSpPr txBox="1"/>
      </xdr:nvSpPr>
      <xdr:spPr>
        <a:xfrm>
          <a:off x="6737427" y="134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30835</xdr:rowOff>
    </xdr:from>
    <xdr:to>
      <xdr:col>15</xdr:col>
      <xdr:colOff>231775</xdr:colOff>
      <xdr:row>70</xdr:row>
      <xdr:rowOff>132435</xdr:rowOff>
    </xdr:to>
    <xdr:sp macro="" textlink="">
      <xdr:nvSpPr>
        <xdr:cNvPr id="433" name="円/楕円 432"/>
        <xdr:cNvSpPr/>
      </xdr:nvSpPr>
      <xdr:spPr>
        <a:xfrm>
          <a:off x="10426700" y="120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155312</xdr:rowOff>
    </xdr:from>
    <xdr:ext cx="534377" cy="259045"/>
    <xdr:sp macro="" textlink="">
      <xdr:nvSpPr>
        <xdr:cNvPr id="434" name="商工費該当値テキスト"/>
        <xdr:cNvSpPr txBox="1"/>
      </xdr:nvSpPr>
      <xdr:spPr>
        <a:xfrm>
          <a:off x="10528300" y="11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165291</xdr:rowOff>
    </xdr:from>
    <xdr:to>
      <xdr:col>14</xdr:col>
      <xdr:colOff>79375</xdr:colOff>
      <xdr:row>73</xdr:row>
      <xdr:rowOff>95441</xdr:rowOff>
    </xdr:to>
    <xdr:sp macro="" textlink="">
      <xdr:nvSpPr>
        <xdr:cNvPr id="435" name="円/楕円 434"/>
        <xdr:cNvSpPr/>
      </xdr:nvSpPr>
      <xdr:spPr>
        <a:xfrm>
          <a:off x="9588500" y="125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111968</xdr:rowOff>
    </xdr:from>
    <xdr:ext cx="534377" cy="259045"/>
    <xdr:sp macro="" textlink="">
      <xdr:nvSpPr>
        <xdr:cNvPr id="436" name="テキスト ボックス 435"/>
        <xdr:cNvSpPr txBox="1"/>
      </xdr:nvSpPr>
      <xdr:spPr>
        <a:xfrm>
          <a:off x="9372111" y="122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26,995</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141174</xdr:rowOff>
    </xdr:from>
    <xdr:to>
      <xdr:col>12</xdr:col>
      <xdr:colOff>561975</xdr:colOff>
      <xdr:row>73</xdr:row>
      <xdr:rowOff>71324</xdr:rowOff>
    </xdr:to>
    <xdr:sp macro="" textlink="">
      <xdr:nvSpPr>
        <xdr:cNvPr id="437" name="円/楕円 436"/>
        <xdr:cNvSpPr/>
      </xdr:nvSpPr>
      <xdr:spPr>
        <a:xfrm>
          <a:off x="8699500" y="124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87851</xdr:rowOff>
    </xdr:from>
    <xdr:ext cx="534377" cy="259045"/>
    <xdr:sp macro="" textlink="">
      <xdr:nvSpPr>
        <xdr:cNvPr id="438" name="テキスト ボックス 437"/>
        <xdr:cNvSpPr txBox="1"/>
      </xdr:nvSpPr>
      <xdr:spPr>
        <a:xfrm>
          <a:off x="8483111" y="122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27,628</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167119</xdr:rowOff>
    </xdr:from>
    <xdr:to>
      <xdr:col>11</xdr:col>
      <xdr:colOff>358775</xdr:colOff>
      <xdr:row>74</xdr:row>
      <xdr:rowOff>97269</xdr:rowOff>
    </xdr:to>
    <xdr:sp macro="" textlink="">
      <xdr:nvSpPr>
        <xdr:cNvPr id="439" name="円/楕円 438"/>
        <xdr:cNvSpPr/>
      </xdr:nvSpPr>
      <xdr:spPr>
        <a:xfrm>
          <a:off x="7810500" y="126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113796</xdr:rowOff>
    </xdr:from>
    <xdr:ext cx="534377" cy="259045"/>
    <xdr:sp macro="" textlink="">
      <xdr:nvSpPr>
        <xdr:cNvPr id="440" name="テキスト ボックス 439"/>
        <xdr:cNvSpPr txBox="1"/>
      </xdr:nvSpPr>
      <xdr:spPr>
        <a:xfrm>
          <a:off x="7594111" y="124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65811</xdr:rowOff>
    </xdr:from>
    <xdr:to>
      <xdr:col>10</xdr:col>
      <xdr:colOff>155575</xdr:colOff>
      <xdr:row>75</xdr:row>
      <xdr:rowOff>167411</xdr:rowOff>
    </xdr:to>
    <xdr:sp macro="" textlink="">
      <xdr:nvSpPr>
        <xdr:cNvPr id="441" name="円/楕円 440"/>
        <xdr:cNvSpPr/>
      </xdr:nvSpPr>
      <xdr:spPr>
        <a:xfrm>
          <a:off x="6921500" y="129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12488</xdr:rowOff>
    </xdr:from>
    <xdr:ext cx="534377" cy="259045"/>
    <xdr:sp macro="" textlink="">
      <xdr:nvSpPr>
        <xdr:cNvPr id="442" name="テキスト ボックス 441"/>
        <xdr:cNvSpPr txBox="1"/>
      </xdr:nvSpPr>
      <xdr:spPr>
        <a:xfrm>
          <a:off x="6705111" y="126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6" name="テキスト ボックス 45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8" name="テキスト ボックス 45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0" name="テキスト ボックス 45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66" name="直線コネクタ 465"/>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67"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68" name="直線コネクタ 467"/>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69"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0" name="直線コネクタ 469"/>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65447</xdr:rowOff>
    </xdr:from>
    <xdr:to>
      <xdr:col>15</xdr:col>
      <xdr:colOff>180975</xdr:colOff>
      <xdr:row>97</xdr:row>
      <xdr:rowOff>66704</xdr:rowOff>
    </xdr:to>
    <xdr:cxnSp macro="">
      <xdr:nvCxnSpPr>
        <xdr:cNvPr id="471" name="直線コネクタ 470"/>
        <xdr:cNvCxnSpPr/>
      </xdr:nvCxnSpPr>
      <xdr:spPr>
        <a:xfrm flipV="1">
          <a:off x="9639300" y="16696097"/>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2"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3" name="フローチャート : 判断 472"/>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39360</xdr:rowOff>
    </xdr:from>
    <xdr:to>
      <xdr:col>14</xdr:col>
      <xdr:colOff>28575</xdr:colOff>
      <xdr:row>97</xdr:row>
      <xdr:rowOff>66704</xdr:rowOff>
    </xdr:to>
    <xdr:cxnSp macro="">
      <xdr:nvCxnSpPr>
        <xdr:cNvPr id="474" name="直線コネクタ 473"/>
        <xdr:cNvCxnSpPr/>
      </xdr:nvCxnSpPr>
      <xdr:spPr>
        <a:xfrm>
          <a:off x="8750300" y="16670010"/>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15196</xdr:rowOff>
    </xdr:from>
    <xdr:to>
      <xdr:col>14</xdr:col>
      <xdr:colOff>79375</xdr:colOff>
      <xdr:row>98</xdr:row>
      <xdr:rowOff>116796</xdr:rowOff>
    </xdr:to>
    <xdr:sp macro="" textlink="">
      <xdr:nvSpPr>
        <xdr:cNvPr id="475" name="フローチャート : 判断 474"/>
        <xdr:cNvSpPr/>
      </xdr:nvSpPr>
      <xdr:spPr>
        <a:xfrm>
          <a:off x="9588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107923</xdr:rowOff>
    </xdr:from>
    <xdr:ext cx="534377" cy="259045"/>
    <xdr:sp macro="" textlink="">
      <xdr:nvSpPr>
        <xdr:cNvPr id="476" name="テキスト ボックス 475"/>
        <xdr:cNvSpPr txBox="1"/>
      </xdr:nvSpPr>
      <xdr:spPr>
        <a:xfrm>
          <a:off x="9372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39360</xdr:rowOff>
    </xdr:from>
    <xdr:to>
      <xdr:col>12</xdr:col>
      <xdr:colOff>511175</xdr:colOff>
      <xdr:row>97</xdr:row>
      <xdr:rowOff>61043</xdr:rowOff>
    </xdr:to>
    <xdr:cxnSp macro="">
      <xdr:nvCxnSpPr>
        <xdr:cNvPr id="477" name="直線コネクタ 476"/>
        <xdr:cNvCxnSpPr/>
      </xdr:nvCxnSpPr>
      <xdr:spPr>
        <a:xfrm flipV="1">
          <a:off x="7861300" y="16670010"/>
          <a:ext cx="889000" cy="2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5770</xdr:rowOff>
    </xdr:from>
    <xdr:to>
      <xdr:col>12</xdr:col>
      <xdr:colOff>561975</xdr:colOff>
      <xdr:row>98</xdr:row>
      <xdr:rowOff>107370</xdr:rowOff>
    </xdr:to>
    <xdr:sp macro="" textlink="">
      <xdr:nvSpPr>
        <xdr:cNvPr id="478" name="フローチャート : 判断 477"/>
        <xdr:cNvSpPr/>
      </xdr:nvSpPr>
      <xdr:spPr>
        <a:xfrm>
          <a:off x="8699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98497</xdr:rowOff>
    </xdr:from>
    <xdr:ext cx="534377" cy="259045"/>
    <xdr:sp macro="" textlink="">
      <xdr:nvSpPr>
        <xdr:cNvPr id="479" name="テキスト ボックス 478"/>
        <xdr:cNvSpPr txBox="1"/>
      </xdr:nvSpPr>
      <xdr:spPr>
        <a:xfrm>
          <a:off x="8483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49670</xdr:rowOff>
    </xdr:from>
    <xdr:to>
      <xdr:col>11</xdr:col>
      <xdr:colOff>307975</xdr:colOff>
      <xdr:row>97</xdr:row>
      <xdr:rowOff>61043</xdr:rowOff>
    </xdr:to>
    <xdr:cxnSp macro="">
      <xdr:nvCxnSpPr>
        <xdr:cNvPr id="480" name="直線コネクタ 479"/>
        <xdr:cNvCxnSpPr/>
      </xdr:nvCxnSpPr>
      <xdr:spPr>
        <a:xfrm>
          <a:off x="6972300" y="1668032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23943</xdr:rowOff>
    </xdr:from>
    <xdr:to>
      <xdr:col>11</xdr:col>
      <xdr:colOff>358775</xdr:colOff>
      <xdr:row>98</xdr:row>
      <xdr:rowOff>125543</xdr:rowOff>
    </xdr:to>
    <xdr:sp macro="" textlink="">
      <xdr:nvSpPr>
        <xdr:cNvPr id="481" name="フローチャート : 判断 480"/>
        <xdr:cNvSpPr/>
      </xdr:nvSpPr>
      <xdr:spPr>
        <a:xfrm>
          <a:off x="7810500" y="1682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116670</xdr:rowOff>
    </xdr:from>
    <xdr:ext cx="534377" cy="259045"/>
    <xdr:sp macro="" textlink="">
      <xdr:nvSpPr>
        <xdr:cNvPr id="482" name="テキスト ボックス 481"/>
        <xdr:cNvSpPr txBox="1"/>
      </xdr:nvSpPr>
      <xdr:spPr>
        <a:xfrm>
          <a:off x="7594111" y="16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24949</xdr:rowOff>
    </xdr:from>
    <xdr:to>
      <xdr:col>10</xdr:col>
      <xdr:colOff>155575</xdr:colOff>
      <xdr:row>98</xdr:row>
      <xdr:rowOff>126549</xdr:rowOff>
    </xdr:to>
    <xdr:sp macro="" textlink="">
      <xdr:nvSpPr>
        <xdr:cNvPr id="483" name="フローチャート : 判断 482"/>
        <xdr:cNvSpPr/>
      </xdr:nvSpPr>
      <xdr:spPr>
        <a:xfrm>
          <a:off x="6921500" y="1682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117676</xdr:rowOff>
    </xdr:from>
    <xdr:ext cx="534377" cy="259045"/>
    <xdr:sp macro="" textlink="">
      <xdr:nvSpPr>
        <xdr:cNvPr id="484" name="テキスト ボックス 483"/>
        <xdr:cNvSpPr txBox="1"/>
      </xdr:nvSpPr>
      <xdr:spPr>
        <a:xfrm>
          <a:off x="6705111"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14647</xdr:rowOff>
    </xdr:from>
    <xdr:to>
      <xdr:col>15</xdr:col>
      <xdr:colOff>231775</xdr:colOff>
      <xdr:row>97</xdr:row>
      <xdr:rowOff>116247</xdr:rowOff>
    </xdr:to>
    <xdr:sp macro="" textlink="">
      <xdr:nvSpPr>
        <xdr:cNvPr id="490" name="円/楕円 489"/>
        <xdr:cNvSpPr/>
      </xdr:nvSpPr>
      <xdr:spPr>
        <a:xfrm>
          <a:off x="10426700" y="166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37524</xdr:rowOff>
    </xdr:from>
    <xdr:ext cx="534377" cy="259045"/>
    <xdr:sp macro="" textlink="">
      <xdr:nvSpPr>
        <xdr:cNvPr id="491" name="土木費該当値テキスト"/>
        <xdr:cNvSpPr txBox="1"/>
      </xdr:nvSpPr>
      <xdr:spPr>
        <a:xfrm>
          <a:off x="10528300" y="164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15904</xdr:rowOff>
    </xdr:from>
    <xdr:to>
      <xdr:col>14</xdr:col>
      <xdr:colOff>79375</xdr:colOff>
      <xdr:row>97</xdr:row>
      <xdr:rowOff>117504</xdr:rowOff>
    </xdr:to>
    <xdr:sp macro="" textlink="">
      <xdr:nvSpPr>
        <xdr:cNvPr id="492" name="円/楕円 491"/>
        <xdr:cNvSpPr/>
      </xdr:nvSpPr>
      <xdr:spPr>
        <a:xfrm>
          <a:off x="9588500" y="166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134031</xdr:rowOff>
    </xdr:from>
    <xdr:ext cx="534377" cy="259045"/>
    <xdr:sp macro="" textlink="">
      <xdr:nvSpPr>
        <xdr:cNvPr id="493" name="テキスト ボックス 492"/>
        <xdr:cNvSpPr txBox="1"/>
      </xdr:nvSpPr>
      <xdr:spPr>
        <a:xfrm>
          <a:off x="9372111" y="1642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84,159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160010</xdr:rowOff>
    </xdr:from>
    <xdr:to>
      <xdr:col>12</xdr:col>
      <xdr:colOff>561975</xdr:colOff>
      <xdr:row>97</xdr:row>
      <xdr:rowOff>90160</xdr:rowOff>
    </xdr:to>
    <xdr:sp macro="" textlink="">
      <xdr:nvSpPr>
        <xdr:cNvPr id="494" name="円/楕円 493"/>
        <xdr:cNvSpPr/>
      </xdr:nvSpPr>
      <xdr:spPr>
        <a:xfrm>
          <a:off x="8699500" y="166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106687</xdr:rowOff>
    </xdr:from>
    <xdr:ext cx="534377" cy="259045"/>
    <xdr:sp macro="" textlink="">
      <xdr:nvSpPr>
        <xdr:cNvPr id="495" name="テキスト ボックス 494"/>
        <xdr:cNvSpPr txBox="1"/>
      </xdr:nvSpPr>
      <xdr:spPr>
        <a:xfrm>
          <a:off x="8483111" y="1639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10243</xdr:rowOff>
    </xdr:from>
    <xdr:to>
      <xdr:col>11</xdr:col>
      <xdr:colOff>358775</xdr:colOff>
      <xdr:row>97</xdr:row>
      <xdr:rowOff>111843</xdr:rowOff>
    </xdr:to>
    <xdr:sp macro="" textlink="">
      <xdr:nvSpPr>
        <xdr:cNvPr id="496" name="円/楕円 495"/>
        <xdr:cNvSpPr/>
      </xdr:nvSpPr>
      <xdr:spPr>
        <a:xfrm>
          <a:off x="7810500" y="166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128370</xdr:rowOff>
    </xdr:from>
    <xdr:ext cx="534377" cy="259045"/>
    <xdr:sp macro="" textlink="">
      <xdr:nvSpPr>
        <xdr:cNvPr id="497" name="テキスト ボックス 496"/>
        <xdr:cNvSpPr txBox="1"/>
      </xdr:nvSpPr>
      <xdr:spPr>
        <a:xfrm>
          <a:off x="7594111" y="1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170320</xdr:rowOff>
    </xdr:from>
    <xdr:to>
      <xdr:col>10</xdr:col>
      <xdr:colOff>155575</xdr:colOff>
      <xdr:row>97</xdr:row>
      <xdr:rowOff>100470</xdr:rowOff>
    </xdr:to>
    <xdr:sp macro="" textlink="">
      <xdr:nvSpPr>
        <xdr:cNvPr id="498" name="円/楕円 497"/>
        <xdr:cNvSpPr/>
      </xdr:nvSpPr>
      <xdr:spPr>
        <a:xfrm>
          <a:off x="6921500" y="166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116997</xdr:rowOff>
    </xdr:from>
    <xdr:ext cx="534377" cy="259045"/>
    <xdr:sp macro="" textlink="">
      <xdr:nvSpPr>
        <xdr:cNvPr id="499" name="テキスト ボックス 498"/>
        <xdr:cNvSpPr txBox="1"/>
      </xdr:nvSpPr>
      <xdr:spPr>
        <a:xfrm>
          <a:off x="6705111" y="164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3" name="直線コネクタ 522"/>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4"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5" name="直線コネクタ 524"/>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26"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27" name="直線コネクタ 526"/>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58090</xdr:rowOff>
    </xdr:from>
    <xdr:to>
      <xdr:col>23</xdr:col>
      <xdr:colOff>517525</xdr:colOff>
      <xdr:row>36</xdr:row>
      <xdr:rowOff>111258</xdr:rowOff>
    </xdr:to>
    <xdr:cxnSp macro="">
      <xdr:nvCxnSpPr>
        <xdr:cNvPr id="528" name="直線コネクタ 527"/>
        <xdr:cNvCxnSpPr/>
      </xdr:nvCxnSpPr>
      <xdr:spPr>
        <a:xfrm flipV="1">
          <a:off x="15481300" y="6230290"/>
          <a:ext cx="838200" cy="5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29"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0" name="フローチャート : 判断 529"/>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88265</xdr:rowOff>
    </xdr:from>
    <xdr:to>
      <xdr:col>22</xdr:col>
      <xdr:colOff>365125</xdr:colOff>
      <xdr:row>36</xdr:row>
      <xdr:rowOff>111258</xdr:rowOff>
    </xdr:to>
    <xdr:cxnSp macro="">
      <xdr:nvCxnSpPr>
        <xdr:cNvPr id="531" name="直線コネクタ 530"/>
        <xdr:cNvCxnSpPr/>
      </xdr:nvCxnSpPr>
      <xdr:spPr>
        <a:xfrm>
          <a:off x="14592300" y="6260465"/>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3023</xdr:rowOff>
    </xdr:from>
    <xdr:to>
      <xdr:col>22</xdr:col>
      <xdr:colOff>415925</xdr:colOff>
      <xdr:row>37</xdr:row>
      <xdr:rowOff>104623</xdr:rowOff>
    </xdr:to>
    <xdr:sp macro="" textlink="">
      <xdr:nvSpPr>
        <xdr:cNvPr id="532" name="フローチャート : 判断 531"/>
        <xdr:cNvSpPr/>
      </xdr:nvSpPr>
      <xdr:spPr>
        <a:xfrm>
          <a:off x="15430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95750</xdr:rowOff>
    </xdr:from>
    <xdr:ext cx="534377" cy="259045"/>
    <xdr:sp macro="" textlink="">
      <xdr:nvSpPr>
        <xdr:cNvPr id="533" name="テキスト ボックス 532"/>
        <xdr:cNvSpPr txBox="1"/>
      </xdr:nvSpPr>
      <xdr:spPr>
        <a:xfrm>
          <a:off x="15214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88265</xdr:rowOff>
    </xdr:from>
    <xdr:to>
      <xdr:col>21</xdr:col>
      <xdr:colOff>161925</xdr:colOff>
      <xdr:row>36</xdr:row>
      <xdr:rowOff>110115</xdr:rowOff>
    </xdr:to>
    <xdr:cxnSp macro="">
      <xdr:nvCxnSpPr>
        <xdr:cNvPr id="534" name="直線コネクタ 533"/>
        <xdr:cNvCxnSpPr/>
      </xdr:nvCxnSpPr>
      <xdr:spPr>
        <a:xfrm flipV="1">
          <a:off x="13703300" y="6260465"/>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27140</xdr:rowOff>
    </xdr:from>
    <xdr:to>
      <xdr:col>21</xdr:col>
      <xdr:colOff>212725</xdr:colOff>
      <xdr:row>37</xdr:row>
      <xdr:rowOff>128740</xdr:rowOff>
    </xdr:to>
    <xdr:sp macro="" textlink="">
      <xdr:nvSpPr>
        <xdr:cNvPr id="535" name="フローチャート : 判断 534"/>
        <xdr:cNvSpPr/>
      </xdr:nvSpPr>
      <xdr:spPr>
        <a:xfrm>
          <a:off x="14541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119867</xdr:rowOff>
    </xdr:from>
    <xdr:ext cx="534377" cy="259045"/>
    <xdr:sp macro="" textlink="">
      <xdr:nvSpPr>
        <xdr:cNvPr id="536" name="テキスト ボックス 535"/>
        <xdr:cNvSpPr txBox="1"/>
      </xdr:nvSpPr>
      <xdr:spPr>
        <a:xfrm>
          <a:off x="14325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110115</xdr:rowOff>
    </xdr:from>
    <xdr:to>
      <xdr:col>19</xdr:col>
      <xdr:colOff>644525</xdr:colOff>
      <xdr:row>36</xdr:row>
      <xdr:rowOff>129794</xdr:rowOff>
    </xdr:to>
    <xdr:cxnSp macro="">
      <xdr:nvCxnSpPr>
        <xdr:cNvPr id="537" name="直線コネクタ 536"/>
        <xdr:cNvCxnSpPr/>
      </xdr:nvCxnSpPr>
      <xdr:spPr>
        <a:xfrm flipV="1">
          <a:off x="12814300" y="6282315"/>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30283</xdr:rowOff>
    </xdr:from>
    <xdr:to>
      <xdr:col>20</xdr:col>
      <xdr:colOff>9525</xdr:colOff>
      <xdr:row>37</xdr:row>
      <xdr:rowOff>131883</xdr:rowOff>
    </xdr:to>
    <xdr:sp macro="" textlink="">
      <xdr:nvSpPr>
        <xdr:cNvPr id="538" name="フローチャート : 判断 537"/>
        <xdr:cNvSpPr/>
      </xdr:nvSpPr>
      <xdr:spPr>
        <a:xfrm>
          <a:off x="13652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123010</xdr:rowOff>
    </xdr:from>
    <xdr:ext cx="534377" cy="259045"/>
    <xdr:sp macro="" textlink="">
      <xdr:nvSpPr>
        <xdr:cNvPr id="539" name="テキスト ボックス 538"/>
        <xdr:cNvSpPr txBox="1"/>
      </xdr:nvSpPr>
      <xdr:spPr>
        <a:xfrm>
          <a:off x="13436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45981</xdr:rowOff>
    </xdr:from>
    <xdr:to>
      <xdr:col>18</xdr:col>
      <xdr:colOff>492125</xdr:colOff>
      <xdr:row>37</xdr:row>
      <xdr:rowOff>147581</xdr:rowOff>
    </xdr:to>
    <xdr:sp macro="" textlink="">
      <xdr:nvSpPr>
        <xdr:cNvPr id="540" name="フローチャート : 判断 539"/>
        <xdr:cNvSpPr/>
      </xdr:nvSpPr>
      <xdr:spPr>
        <a:xfrm>
          <a:off x="12763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138707</xdr:rowOff>
    </xdr:from>
    <xdr:ext cx="534377" cy="259045"/>
    <xdr:sp macro="" textlink="">
      <xdr:nvSpPr>
        <xdr:cNvPr id="541" name="テキスト ボックス 540"/>
        <xdr:cNvSpPr txBox="1"/>
      </xdr:nvSpPr>
      <xdr:spPr>
        <a:xfrm>
          <a:off x="12547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7290</xdr:rowOff>
    </xdr:from>
    <xdr:to>
      <xdr:col>23</xdr:col>
      <xdr:colOff>568325</xdr:colOff>
      <xdr:row>36</xdr:row>
      <xdr:rowOff>108890</xdr:rowOff>
    </xdr:to>
    <xdr:sp macro="" textlink="">
      <xdr:nvSpPr>
        <xdr:cNvPr id="547" name="円/楕円 546"/>
        <xdr:cNvSpPr/>
      </xdr:nvSpPr>
      <xdr:spPr>
        <a:xfrm>
          <a:off x="16268700" y="61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30167</xdr:rowOff>
    </xdr:from>
    <xdr:ext cx="534377" cy="259045"/>
    <xdr:sp macro="" textlink="">
      <xdr:nvSpPr>
        <xdr:cNvPr id="548" name="消防費該当値テキスト"/>
        <xdr:cNvSpPr txBox="1"/>
      </xdr:nvSpPr>
      <xdr:spPr>
        <a:xfrm>
          <a:off x="16370300" y="60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60458</xdr:rowOff>
    </xdr:from>
    <xdr:to>
      <xdr:col>22</xdr:col>
      <xdr:colOff>415925</xdr:colOff>
      <xdr:row>36</xdr:row>
      <xdr:rowOff>162058</xdr:rowOff>
    </xdr:to>
    <xdr:sp macro="" textlink="">
      <xdr:nvSpPr>
        <xdr:cNvPr id="549" name="円/楕円 548"/>
        <xdr:cNvSpPr/>
      </xdr:nvSpPr>
      <xdr:spPr>
        <a:xfrm>
          <a:off x="15430500" y="62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7135</xdr:rowOff>
    </xdr:from>
    <xdr:ext cx="534377" cy="259045"/>
    <xdr:sp macro="" textlink="">
      <xdr:nvSpPr>
        <xdr:cNvPr id="550" name="テキスト ボックス 549"/>
        <xdr:cNvSpPr txBox="1"/>
      </xdr:nvSpPr>
      <xdr:spPr>
        <a:xfrm>
          <a:off x="15214111" y="60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37465</xdr:rowOff>
    </xdr:from>
    <xdr:to>
      <xdr:col>21</xdr:col>
      <xdr:colOff>212725</xdr:colOff>
      <xdr:row>36</xdr:row>
      <xdr:rowOff>139065</xdr:rowOff>
    </xdr:to>
    <xdr:sp macro="" textlink="">
      <xdr:nvSpPr>
        <xdr:cNvPr id="551" name="円/楕円 550"/>
        <xdr:cNvSpPr/>
      </xdr:nvSpPr>
      <xdr:spPr>
        <a:xfrm>
          <a:off x="14541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155592</xdr:rowOff>
    </xdr:from>
    <xdr:ext cx="534377" cy="259045"/>
    <xdr:sp macro="" textlink="">
      <xdr:nvSpPr>
        <xdr:cNvPr id="552" name="テキスト ボックス 551"/>
        <xdr:cNvSpPr txBox="1"/>
      </xdr:nvSpPr>
      <xdr:spPr>
        <a:xfrm>
          <a:off x="14325111" y="59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59315</xdr:rowOff>
    </xdr:from>
    <xdr:to>
      <xdr:col>20</xdr:col>
      <xdr:colOff>9525</xdr:colOff>
      <xdr:row>36</xdr:row>
      <xdr:rowOff>160915</xdr:rowOff>
    </xdr:to>
    <xdr:sp macro="" textlink="">
      <xdr:nvSpPr>
        <xdr:cNvPr id="553" name="円/楕円 552"/>
        <xdr:cNvSpPr/>
      </xdr:nvSpPr>
      <xdr:spPr>
        <a:xfrm>
          <a:off x="13652500" y="62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5992</xdr:rowOff>
    </xdr:from>
    <xdr:ext cx="534377" cy="259045"/>
    <xdr:sp macro="" textlink="">
      <xdr:nvSpPr>
        <xdr:cNvPr id="554" name="テキスト ボックス 553"/>
        <xdr:cNvSpPr txBox="1"/>
      </xdr:nvSpPr>
      <xdr:spPr>
        <a:xfrm>
          <a:off x="13436111" y="600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78994</xdr:rowOff>
    </xdr:from>
    <xdr:to>
      <xdr:col>18</xdr:col>
      <xdr:colOff>492125</xdr:colOff>
      <xdr:row>37</xdr:row>
      <xdr:rowOff>9144</xdr:rowOff>
    </xdr:to>
    <xdr:sp macro="" textlink="">
      <xdr:nvSpPr>
        <xdr:cNvPr id="555" name="円/楕円 554"/>
        <xdr:cNvSpPr/>
      </xdr:nvSpPr>
      <xdr:spPr>
        <a:xfrm>
          <a:off x="12763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25671</xdr:rowOff>
    </xdr:from>
    <xdr:ext cx="534377" cy="259045"/>
    <xdr:sp macro="" textlink="">
      <xdr:nvSpPr>
        <xdr:cNvPr id="556" name="テキスト ボックス 555"/>
        <xdr:cNvSpPr txBox="1"/>
      </xdr:nvSpPr>
      <xdr:spPr>
        <a:xfrm>
          <a:off x="12547111" y="60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7" name="直線コネクタ 56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8" name="テキスト ボックス 56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9" name="直線コネクタ 56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0" name="テキスト ボックス 56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1" name="直線コネクタ 57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2" name="テキスト ボックス 57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3" name="直線コネクタ 57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4" name="テキスト ボックス 57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78" name="直線コネクタ 577"/>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79"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0" name="直線コネクタ 579"/>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1"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2" name="直線コネクタ 581"/>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97514</xdr:rowOff>
    </xdr:from>
    <xdr:to>
      <xdr:col>23</xdr:col>
      <xdr:colOff>517525</xdr:colOff>
      <xdr:row>56</xdr:row>
      <xdr:rowOff>99333</xdr:rowOff>
    </xdr:to>
    <xdr:cxnSp macro="">
      <xdr:nvCxnSpPr>
        <xdr:cNvPr id="583" name="直線コネクタ 582"/>
        <xdr:cNvCxnSpPr/>
      </xdr:nvCxnSpPr>
      <xdr:spPr>
        <a:xfrm>
          <a:off x="15481300" y="9698714"/>
          <a:ext cx="8382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4"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5" name="フローチャート : 判断 584"/>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97514</xdr:rowOff>
    </xdr:from>
    <xdr:to>
      <xdr:col>22</xdr:col>
      <xdr:colOff>365125</xdr:colOff>
      <xdr:row>56</xdr:row>
      <xdr:rowOff>149334</xdr:rowOff>
    </xdr:to>
    <xdr:cxnSp macro="">
      <xdr:nvCxnSpPr>
        <xdr:cNvPr id="586" name="直線コネクタ 585"/>
        <xdr:cNvCxnSpPr/>
      </xdr:nvCxnSpPr>
      <xdr:spPr>
        <a:xfrm flipV="1">
          <a:off x="14592300" y="9698714"/>
          <a:ext cx="889000" cy="5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46970</xdr:rowOff>
    </xdr:from>
    <xdr:to>
      <xdr:col>22</xdr:col>
      <xdr:colOff>415925</xdr:colOff>
      <xdr:row>57</xdr:row>
      <xdr:rowOff>148570</xdr:rowOff>
    </xdr:to>
    <xdr:sp macro="" textlink="">
      <xdr:nvSpPr>
        <xdr:cNvPr id="587" name="フローチャート : 判断 586"/>
        <xdr:cNvSpPr/>
      </xdr:nvSpPr>
      <xdr:spPr>
        <a:xfrm>
          <a:off x="15430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139697</xdr:rowOff>
    </xdr:from>
    <xdr:ext cx="534377" cy="259045"/>
    <xdr:sp macro="" textlink="">
      <xdr:nvSpPr>
        <xdr:cNvPr id="588" name="テキスト ボックス 587"/>
        <xdr:cNvSpPr txBox="1"/>
      </xdr:nvSpPr>
      <xdr:spPr>
        <a:xfrm>
          <a:off x="15214111" y="99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135517</xdr:rowOff>
    </xdr:from>
    <xdr:to>
      <xdr:col>21</xdr:col>
      <xdr:colOff>161925</xdr:colOff>
      <xdr:row>56</xdr:row>
      <xdr:rowOff>149334</xdr:rowOff>
    </xdr:to>
    <xdr:cxnSp macro="">
      <xdr:nvCxnSpPr>
        <xdr:cNvPr id="589" name="直線コネクタ 588"/>
        <xdr:cNvCxnSpPr/>
      </xdr:nvCxnSpPr>
      <xdr:spPr>
        <a:xfrm>
          <a:off x="13703300" y="9736717"/>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59306</xdr:rowOff>
    </xdr:from>
    <xdr:to>
      <xdr:col>21</xdr:col>
      <xdr:colOff>212725</xdr:colOff>
      <xdr:row>57</xdr:row>
      <xdr:rowOff>160906</xdr:rowOff>
    </xdr:to>
    <xdr:sp macro="" textlink="">
      <xdr:nvSpPr>
        <xdr:cNvPr id="590" name="フローチャート : 判断 589"/>
        <xdr:cNvSpPr/>
      </xdr:nvSpPr>
      <xdr:spPr>
        <a:xfrm>
          <a:off x="14541500" y="983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152033</xdr:rowOff>
    </xdr:from>
    <xdr:ext cx="534377" cy="259045"/>
    <xdr:sp macro="" textlink="">
      <xdr:nvSpPr>
        <xdr:cNvPr id="591" name="テキスト ボックス 590"/>
        <xdr:cNvSpPr txBox="1"/>
      </xdr:nvSpPr>
      <xdr:spPr>
        <a:xfrm>
          <a:off x="14325111" y="992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131776</xdr:rowOff>
    </xdr:from>
    <xdr:to>
      <xdr:col>19</xdr:col>
      <xdr:colOff>644525</xdr:colOff>
      <xdr:row>56</xdr:row>
      <xdr:rowOff>135517</xdr:rowOff>
    </xdr:to>
    <xdr:cxnSp macro="">
      <xdr:nvCxnSpPr>
        <xdr:cNvPr id="592" name="直線コネクタ 591"/>
        <xdr:cNvCxnSpPr/>
      </xdr:nvCxnSpPr>
      <xdr:spPr>
        <a:xfrm>
          <a:off x="12814300" y="9732976"/>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60426</xdr:rowOff>
    </xdr:from>
    <xdr:to>
      <xdr:col>20</xdr:col>
      <xdr:colOff>9525</xdr:colOff>
      <xdr:row>57</xdr:row>
      <xdr:rowOff>162026</xdr:rowOff>
    </xdr:to>
    <xdr:sp macro="" textlink="">
      <xdr:nvSpPr>
        <xdr:cNvPr id="593" name="フローチャート : 判断 592"/>
        <xdr:cNvSpPr/>
      </xdr:nvSpPr>
      <xdr:spPr>
        <a:xfrm>
          <a:off x="13652500" y="98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153153</xdr:rowOff>
    </xdr:from>
    <xdr:ext cx="534377" cy="259045"/>
    <xdr:sp macro="" textlink="">
      <xdr:nvSpPr>
        <xdr:cNvPr id="594" name="テキスト ボックス 593"/>
        <xdr:cNvSpPr txBox="1"/>
      </xdr:nvSpPr>
      <xdr:spPr>
        <a:xfrm>
          <a:off x="13436111" y="99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65660</xdr:rowOff>
    </xdr:from>
    <xdr:to>
      <xdr:col>18</xdr:col>
      <xdr:colOff>492125</xdr:colOff>
      <xdr:row>57</xdr:row>
      <xdr:rowOff>167260</xdr:rowOff>
    </xdr:to>
    <xdr:sp macro="" textlink="">
      <xdr:nvSpPr>
        <xdr:cNvPr id="595" name="フローチャート : 判断 594"/>
        <xdr:cNvSpPr/>
      </xdr:nvSpPr>
      <xdr:spPr>
        <a:xfrm>
          <a:off x="12763500" y="983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158387</xdr:rowOff>
    </xdr:from>
    <xdr:ext cx="534377" cy="259045"/>
    <xdr:sp macro="" textlink="">
      <xdr:nvSpPr>
        <xdr:cNvPr id="596" name="テキスト ボックス 595"/>
        <xdr:cNvSpPr txBox="1"/>
      </xdr:nvSpPr>
      <xdr:spPr>
        <a:xfrm>
          <a:off x="12547111" y="99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48533</xdr:rowOff>
    </xdr:from>
    <xdr:to>
      <xdr:col>23</xdr:col>
      <xdr:colOff>568325</xdr:colOff>
      <xdr:row>56</xdr:row>
      <xdr:rowOff>150133</xdr:rowOff>
    </xdr:to>
    <xdr:sp macro="" textlink="">
      <xdr:nvSpPr>
        <xdr:cNvPr id="602" name="円/楕円 601"/>
        <xdr:cNvSpPr/>
      </xdr:nvSpPr>
      <xdr:spPr>
        <a:xfrm>
          <a:off x="16268700" y="96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71410</xdr:rowOff>
    </xdr:from>
    <xdr:ext cx="534377" cy="259045"/>
    <xdr:sp macro="" textlink="">
      <xdr:nvSpPr>
        <xdr:cNvPr id="603" name="教育費該当値テキスト"/>
        <xdr:cNvSpPr txBox="1"/>
      </xdr:nvSpPr>
      <xdr:spPr>
        <a:xfrm>
          <a:off x="16370300" y="95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83,829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46714</xdr:rowOff>
    </xdr:from>
    <xdr:to>
      <xdr:col>22</xdr:col>
      <xdr:colOff>415925</xdr:colOff>
      <xdr:row>56</xdr:row>
      <xdr:rowOff>148314</xdr:rowOff>
    </xdr:to>
    <xdr:sp macro="" textlink="">
      <xdr:nvSpPr>
        <xdr:cNvPr id="604" name="円/楕円 603"/>
        <xdr:cNvSpPr/>
      </xdr:nvSpPr>
      <xdr:spPr>
        <a:xfrm>
          <a:off x="15430500" y="96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164841</xdr:rowOff>
    </xdr:from>
    <xdr:ext cx="534377" cy="259045"/>
    <xdr:sp macro="" textlink="">
      <xdr:nvSpPr>
        <xdr:cNvPr id="605" name="テキスト ボックス 604"/>
        <xdr:cNvSpPr txBox="1"/>
      </xdr:nvSpPr>
      <xdr:spPr>
        <a:xfrm>
          <a:off x="15214111" y="94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98534</xdr:rowOff>
    </xdr:from>
    <xdr:to>
      <xdr:col>21</xdr:col>
      <xdr:colOff>212725</xdr:colOff>
      <xdr:row>57</xdr:row>
      <xdr:rowOff>28684</xdr:rowOff>
    </xdr:to>
    <xdr:sp macro="" textlink="">
      <xdr:nvSpPr>
        <xdr:cNvPr id="606" name="円/楕円 605"/>
        <xdr:cNvSpPr/>
      </xdr:nvSpPr>
      <xdr:spPr>
        <a:xfrm>
          <a:off x="14541500" y="96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45211</xdr:rowOff>
    </xdr:from>
    <xdr:ext cx="534377" cy="259045"/>
    <xdr:sp macro="" textlink="">
      <xdr:nvSpPr>
        <xdr:cNvPr id="607" name="テキスト ボックス 606"/>
        <xdr:cNvSpPr txBox="1"/>
      </xdr:nvSpPr>
      <xdr:spPr>
        <a:xfrm>
          <a:off x="14325111" y="94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84717</xdr:rowOff>
    </xdr:from>
    <xdr:to>
      <xdr:col>20</xdr:col>
      <xdr:colOff>9525</xdr:colOff>
      <xdr:row>57</xdr:row>
      <xdr:rowOff>14867</xdr:rowOff>
    </xdr:to>
    <xdr:sp macro="" textlink="">
      <xdr:nvSpPr>
        <xdr:cNvPr id="608" name="円/楕円 607"/>
        <xdr:cNvSpPr/>
      </xdr:nvSpPr>
      <xdr:spPr>
        <a:xfrm>
          <a:off x="13652500" y="9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31394</xdr:rowOff>
    </xdr:from>
    <xdr:ext cx="534377" cy="259045"/>
    <xdr:sp macro="" textlink="">
      <xdr:nvSpPr>
        <xdr:cNvPr id="609" name="テキスト ボックス 608"/>
        <xdr:cNvSpPr txBox="1"/>
      </xdr:nvSpPr>
      <xdr:spPr>
        <a:xfrm>
          <a:off x="13436111" y="946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75,915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80976</xdr:rowOff>
    </xdr:from>
    <xdr:to>
      <xdr:col>18</xdr:col>
      <xdr:colOff>492125</xdr:colOff>
      <xdr:row>57</xdr:row>
      <xdr:rowOff>11126</xdr:rowOff>
    </xdr:to>
    <xdr:sp macro="" textlink="">
      <xdr:nvSpPr>
        <xdr:cNvPr id="610" name="円/楕円 609"/>
        <xdr:cNvSpPr/>
      </xdr:nvSpPr>
      <xdr:spPr>
        <a:xfrm>
          <a:off x="12763500" y="96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27653</xdr:rowOff>
    </xdr:from>
    <xdr:ext cx="534377" cy="259045"/>
    <xdr:sp macro="" textlink="">
      <xdr:nvSpPr>
        <xdr:cNvPr id="611" name="テキスト ボックス 610"/>
        <xdr:cNvSpPr txBox="1"/>
      </xdr:nvSpPr>
      <xdr:spPr>
        <a:xfrm>
          <a:off x="12547111" y="94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2" name="直線コネクタ 62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3" name="テキスト ボックス 62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6" name="直線コネクタ 62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7" name="テキスト ボックス 626"/>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1" name="直線コネクタ 630"/>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2"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3" name="直線コネクタ 63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4"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5" name="直線コネクタ 634"/>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86722</xdr:rowOff>
    </xdr:from>
    <xdr:to>
      <xdr:col>23</xdr:col>
      <xdr:colOff>517525</xdr:colOff>
      <xdr:row>78</xdr:row>
      <xdr:rowOff>25228</xdr:rowOff>
    </xdr:to>
    <xdr:cxnSp macro="">
      <xdr:nvCxnSpPr>
        <xdr:cNvPr id="636" name="直線コネクタ 635"/>
        <xdr:cNvCxnSpPr/>
      </xdr:nvCxnSpPr>
      <xdr:spPr>
        <a:xfrm flipV="1">
          <a:off x="15481300" y="13288372"/>
          <a:ext cx="8382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32638</xdr:rowOff>
    </xdr:from>
    <xdr:ext cx="469744" cy="259045"/>
    <xdr:sp macro="" textlink="">
      <xdr:nvSpPr>
        <xdr:cNvPr id="637" name="災害復旧費平均値テキスト"/>
        <xdr:cNvSpPr txBox="1"/>
      </xdr:nvSpPr>
      <xdr:spPr>
        <a:xfrm>
          <a:off x="16370300" y="1323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38" name="フローチャート : 判断 637"/>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6598</xdr:rowOff>
    </xdr:from>
    <xdr:to>
      <xdr:col>22</xdr:col>
      <xdr:colOff>365125</xdr:colOff>
      <xdr:row>78</xdr:row>
      <xdr:rowOff>25228</xdr:rowOff>
    </xdr:to>
    <xdr:cxnSp macro="">
      <xdr:nvCxnSpPr>
        <xdr:cNvPr id="639" name="直線コネクタ 638"/>
        <xdr:cNvCxnSpPr/>
      </xdr:nvCxnSpPr>
      <xdr:spPr>
        <a:xfrm>
          <a:off x="14592300" y="1337969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69469</xdr:rowOff>
    </xdr:from>
    <xdr:to>
      <xdr:col>22</xdr:col>
      <xdr:colOff>415925</xdr:colOff>
      <xdr:row>77</xdr:row>
      <xdr:rowOff>171069</xdr:rowOff>
    </xdr:to>
    <xdr:sp macro="" textlink="">
      <xdr:nvSpPr>
        <xdr:cNvPr id="640" name="フローチャート : 判断 639"/>
        <xdr:cNvSpPr/>
      </xdr:nvSpPr>
      <xdr:spPr>
        <a:xfrm>
          <a:off x="15430500" y="1327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16146</xdr:rowOff>
    </xdr:from>
    <xdr:ext cx="469744" cy="259045"/>
    <xdr:sp macro="" textlink="">
      <xdr:nvSpPr>
        <xdr:cNvPr id="641" name="テキスト ボックス 640"/>
        <xdr:cNvSpPr txBox="1"/>
      </xdr:nvSpPr>
      <xdr:spPr>
        <a:xfrm>
          <a:off x="15246427" y="1304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25915</xdr:rowOff>
    </xdr:from>
    <xdr:to>
      <xdr:col>21</xdr:col>
      <xdr:colOff>161925</xdr:colOff>
      <xdr:row>78</xdr:row>
      <xdr:rowOff>6598</xdr:rowOff>
    </xdr:to>
    <xdr:cxnSp macro="">
      <xdr:nvCxnSpPr>
        <xdr:cNvPr id="642" name="直線コネクタ 641"/>
        <xdr:cNvCxnSpPr/>
      </xdr:nvCxnSpPr>
      <xdr:spPr>
        <a:xfrm>
          <a:off x="13703300" y="13227565"/>
          <a:ext cx="8890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29921</xdr:rowOff>
    </xdr:from>
    <xdr:to>
      <xdr:col>21</xdr:col>
      <xdr:colOff>212725</xdr:colOff>
      <xdr:row>77</xdr:row>
      <xdr:rowOff>131521</xdr:rowOff>
    </xdr:to>
    <xdr:sp macro="" textlink="">
      <xdr:nvSpPr>
        <xdr:cNvPr id="643" name="フローチャート : 判断 642"/>
        <xdr:cNvSpPr/>
      </xdr:nvSpPr>
      <xdr:spPr>
        <a:xfrm>
          <a:off x="14541500" y="132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148048</xdr:rowOff>
    </xdr:from>
    <xdr:ext cx="469744" cy="259045"/>
    <xdr:sp macro="" textlink="">
      <xdr:nvSpPr>
        <xdr:cNvPr id="644" name="テキスト ボックス 643"/>
        <xdr:cNvSpPr txBox="1"/>
      </xdr:nvSpPr>
      <xdr:spPr>
        <a:xfrm>
          <a:off x="14357427" y="130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140272</xdr:rowOff>
    </xdr:from>
    <xdr:to>
      <xdr:col>19</xdr:col>
      <xdr:colOff>644525</xdr:colOff>
      <xdr:row>77</xdr:row>
      <xdr:rowOff>25915</xdr:rowOff>
    </xdr:to>
    <xdr:cxnSp macro="">
      <xdr:nvCxnSpPr>
        <xdr:cNvPr id="645" name="直線コネクタ 644"/>
        <xdr:cNvCxnSpPr/>
      </xdr:nvCxnSpPr>
      <xdr:spPr>
        <a:xfrm>
          <a:off x="12814300" y="13170472"/>
          <a:ext cx="889000" cy="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136392</xdr:rowOff>
    </xdr:from>
    <xdr:to>
      <xdr:col>20</xdr:col>
      <xdr:colOff>9525</xdr:colOff>
      <xdr:row>77</xdr:row>
      <xdr:rowOff>66542</xdr:rowOff>
    </xdr:to>
    <xdr:sp macro="" textlink="">
      <xdr:nvSpPr>
        <xdr:cNvPr id="646" name="フローチャート : 判断 645"/>
        <xdr:cNvSpPr/>
      </xdr:nvSpPr>
      <xdr:spPr>
        <a:xfrm>
          <a:off x="13652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83069</xdr:rowOff>
    </xdr:from>
    <xdr:ext cx="469744" cy="259045"/>
    <xdr:sp macro="" textlink="">
      <xdr:nvSpPr>
        <xdr:cNvPr id="647" name="テキスト ボックス 646"/>
        <xdr:cNvSpPr txBox="1"/>
      </xdr:nvSpPr>
      <xdr:spPr>
        <a:xfrm>
          <a:off x="13468427" y="129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115360</xdr:rowOff>
    </xdr:from>
    <xdr:to>
      <xdr:col>18</xdr:col>
      <xdr:colOff>492125</xdr:colOff>
      <xdr:row>77</xdr:row>
      <xdr:rowOff>45510</xdr:rowOff>
    </xdr:to>
    <xdr:sp macro="" textlink="">
      <xdr:nvSpPr>
        <xdr:cNvPr id="648" name="フローチャート : 判断 647"/>
        <xdr:cNvSpPr/>
      </xdr:nvSpPr>
      <xdr:spPr>
        <a:xfrm>
          <a:off x="12763500" y="131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36637</xdr:rowOff>
    </xdr:from>
    <xdr:ext cx="469744" cy="259045"/>
    <xdr:sp macro="" textlink="">
      <xdr:nvSpPr>
        <xdr:cNvPr id="649" name="テキスト ボックス 648"/>
        <xdr:cNvSpPr txBox="1"/>
      </xdr:nvSpPr>
      <xdr:spPr>
        <a:xfrm>
          <a:off x="12579427" y="132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35922</xdr:rowOff>
    </xdr:from>
    <xdr:to>
      <xdr:col>23</xdr:col>
      <xdr:colOff>568325</xdr:colOff>
      <xdr:row>77</xdr:row>
      <xdr:rowOff>137522</xdr:rowOff>
    </xdr:to>
    <xdr:sp macro="" textlink="">
      <xdr:nvSpPr>
        <xdr:cNvPr id="655" name="円/楕円 654"/>
        <xdr:cNvSpPr/>
      </xdr:nvSpPr>
      <xdr:spPr>
        <a:xfrm>
          <a:off x="16268700" y="132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166749</xdr:rowOff>
    </xdr:from>
    <xdr:ext cx="469744" cy="259045"/>
    <xdr:sp macro="" textlink="">
      <xdr:nvSpPr>
        <xdr:cNvPr id="656" name="災害復旧費該当値テキスト"/>
        <xdr:cNvSpPr txBox="1"/>
      </xdr:nvSpPr>
      <xdr:spPr>
        <a:xfrm>
          <a:off x="16370300" y="130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145878</xdr:rowOff>
    </xdr:from>
    <xdr:to>
      <xdr:col>22</xdr:col>
      <xdr:colOff>415925</xdr:colOff>
      <xdr:row>78</xdr:row>
      <xdr:rowOff>76028</xdr:rowOff>
    </xdr:to>
    <xdr:sp macro="" textlink="">
      <xdr:nvSpPr>
        <xdr:cNvPr id="657" name="円/楕円 656"/>
        <xdr:cNvSpPr/>
      </xdr:nvSpPr>
      <xdr:spPr>
        <a:xfrm>
          <a:off x="15430500" y="133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67155</xdr:rowOff>
    </xdr:from>
    <xdr:ext cx="249299" cy="259045"/>
    <xdr:sp macro="" textlink="">
      <xdr:nvSpPr>
        <xdr:cNvPr id="658" name="テキスト ボックス 657"/>
        <xdr:cNvSpPr txBox="1"/>
      </xdr:nvSpPr>
      <xdr:spPr>
        <a:xfrm>
          <a:off x="15356649" y="13440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127248</xdr:rowOff>
    </xdr:from>
    <xdr:to>
      <xdr:col>21</xdr:col>
      <xdr:colOff>212725</xdr:colOff>
      <xdr:row>78</xdr:row>
      <xdr:rowOff>57398</xdr:rowOff>
    </xdr:to>
    <xdr:sp macro="" textlink="">
      <xdr:nvSpPr>
        <xdr:cNvPr id="659" name="円/楕円 658"/>
        <xdr:cNvSpPr/>
      </xdr:nvSpPr>
      <xdr:spPr>
        <a:xfrm>
          <a:off x="14541500" y="133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48525</xdr:rowOff>
    </xdr:from>
    <xdr:ext cx="378565" cy="259045"/>
    <xdr:sp macro="" textlink="">
      <xdr:nvSpPr>
        <xdr:cNvPr id="660" name="テキスト ボックス 659"/>
        <xdr:cNvSpPr txBox="1"/>
      </xdr:nvSpPr>
      <xdr:spPr>
        <a:xfrm>
          <a:off x="14403017" y="1342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146565</xdr:rowOff>
    </xdr:from>
    <xdr:to>
      <xdr:col>20</xdr:col>
      <xdr:colOff>9525</xdr:colOff>
      <xdr:row>77</xdr:row>
      <xdr:rowOff>76715</xdr:rowOff>
    </xdr:to>
    <xdr:sp macro="" textlink="">
      <xdr:nvSpPr>
        <xdr:cNvPr id="661" name="円/楕円 660"/>
        <xdr:cNvSpPr/>
      </xdr:nvSpPr>
      <xdr:spPr>
        <a:xfrm>
          <a:off x="13652500" y="13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67842</xdr:rowOff>
    </xdr:from>
    <xdr:ext cx="469744" cy="259045"/>
    <xdr:sp macro="" textlink="">
      <xdr:nvSpPr>
        <xdr:cNvPr id="662" name="テキスト ボックス 661"/>
        <xdr:cNvSpPr txBox="1"/>
      </xdr:nvSpPr>
      <xdr:spPr>
        <a:xfrm>
          <a:off x="13468427" y="132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89472</xdr:rowOff>
    </xdr:from>
    <xdr:to>
      <xdr:col>18</xdr:col>
      <xdr:colOff>492125</xdr:colOff>
      <xdr:row>77</xdr:row>
      <xdr:rowOff>19622</xdr:rowOff>
    </xdr:to>
    <xdr:sp macro="" textlink="">
      <xdr:nvSpPr>
        <xdr:cNvPr id="663" name="円/楕円 662"/>
        <xdr:cNvSpPr/>
      </xdr:nvSpPr>
      <xdr:spPr>
        <a:xfrm>
          <a:off x="12763500" y="131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36148</xdr:rowOff>
    </xdr:from>
    <xdr:ext cx="469744" cy="259045"/>
    <xdr:sp macro="" textlink="">
      <xdr:nvSpPr>
        <xdr:cNvPr id="664" name="テキスト ボックス 663"/>
        <xdr:cNvSpPr txBox="1"/>
      </xdr:nvSpPr>
      <xdr:spPr>
        <a:xfrm>
          <a:off x="12579427" y="128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88" name="直線コネクタ 687"/>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89"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0" name="直線コネクタ 689"/>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1"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2" name="直線コネクタ 691"/>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134572</xdr:rowOff>
    </xdr:from>
    <xdr:to>
      <xdr:col>23</xdr:col>
      <xdr:colOff>517525</xdr:colOff>
      <xdr:row>95</xdr:row>
      <xdr:rowOff>2053</xdr:rowOff>
    </xdr:to>
    <xdr:cxnSp macro="">
      <xdr:nvCxnSpPr>
        <xdr:cNvPr id="693" name="直線コネクタ 692"/>
        <xdr:cNvCxnSpPr/>
      </xdr:nvCxnSpPr>
      <xdr:spPr>
        <a:xfrm flipV="1">
          <a:off x="15481300" y="16250872"/>
          <a:ext cx="8382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694"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5" name="フローチャート : 判断 694"/>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140105</xdr:rowOff>
    </xdr:from>
    <xdr:to>
      <xdr:col>22</xdr:col>
      <xdr:colOff>365125</xdr:colOff>
      <xdr:row>95</xdr:row>
      <xdr:rowOff>2053</xdr:rowOff>
    </xdr:to>
    <xdr:cxnSp macro="">
      <xdr:nvCxnSpPr>
        <xdr:cNvPr id="696" name="直線コネクタ 695"/>
        <xdr:cNvCxnSpPr/>
      </xdr:nvCxnSpPr>
      <xdr:spPr>
        <a:xfrm>
          <a:off x="14592300" y="16256405"/>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75603</xdr:rowOff>
    </xdr:from>
    <xdr:to>
      <xdr:col>22</xdr:col>
      <xdr:colOff>415925</xdr:colOff>
      <xdr:row>98</xdr:row>
      <xdr:rowOff>5753</xdr:rowOff>
    </xdr:to>
    <xdr:sp macro="" textlink="">
      <xdr:nvSpPr>
        <xdr:cNvPr id="697" name="フローチャート : 判断 696"/>
        <xdr:cNvSpPr/>
      </xdr:nvSpPr>
      <xdr:spPr>
        <a:xfrm>
          <a:off x="15430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168330</xdr:rowOff>
    </xdr:from>
    <xdr:ext cx="534377" cy="259045"/>
    <xdr:sp macro="" textlink="">
      <xdr:nvSpPr>
        <xdr:cNvPr id="698" name="テキスト ボックス 697"/>
        <xdr:cNvSpPr txBox="1"/>
      </xdr:nvSpPr>
      <xdr:spPr>
        <a:xfrm>
          <a:off x="15214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141948</xdr:rowOff>
    </xdr:from>
    <xdr:to>
      <xdr:col>21</xdr:col>
      <xdr:colOff>161925</xdr:colOff>
      <xdr:row>94</xdr:row>
      <xdr:rowOff>140105</xdr:rowOff>
    </xdr:to>
    <xdr:cxnSp macro="">
      <xdr:nvCxnSpPr>
        <xdr:cNvPr id="699" name="直線コネクタ 698"/>
        <xdr:cNvCxnSpPr/>
      </xdr:nvCxnSpPr>
      <xdr:spPr>
        <a:xfrm>
          <a:off x="13703300" y="16086798"/>
          <a:ext cx="889000" cy="16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73622</xdr:rowOff>
    </xdr:from>
    <xdr:to>
      <xdr:col>21</xdr:col>
      <xdr:colOff>212725</xdr:colOff>
      <xdr:row>98</xdr:row>
      <xdr:rowOff>3772</xdr:rowOff>
    </xdr:to>
    <xdr:sp macro="" textlink="">
      <xdr:nvSpPr>
        <xdr:cNvPr id="700" name="フローチャート : 判断 699"/>
        <xdr:cNvSpPr/>
      </xdr:nvSpPr>
      <xdr:spPr>
        <a:xfrm>
          <a:off x="14541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166349</xdr:rowOff>
    </xdr:from>
    <xdr:ext cx="534377" cy="259045"/>
    <xdr:sp macro="" textlink="">
      <xdr:nvSpPr>
        <xdr:cNvPr id="701" name="テキスト ボックス 700"/>
        <xdr:cNvSpPr txBox="1"/>
      </xdr:nvSpPr>
      <xdr:spPr>
        <a:xfrm>
          <a:off x="14325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141948</xdr:rowOff>
    </xdr:from>
    <xdr:to>
      <xdr:col>19</xdr:col>
      <xdr:colOff>644525</xdr:colOff>
      <xdr:row>94</xdr:row>
      <xdr:rowOff>81003</xdr:rowOff>
    </xdr:to>
    <xdr:cxnSp macro="">
      <xdr:nvCxnSpPr>
        <xdr:cNvPr id="702" name="直線コネクタ 701"/>
        <xdr:cNvCxnSpPr/>
      </xdr:nvCxnSpPr>
      <xdr:spPr>
        <a:xfrm flipV="1">
          <a:off x="12814300" y="16086798"/>
          <a:ext cx="889000" cy="1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61354</xdr:rowOff>
    </xdr:from>
    <xdr:to>
      <xdr:col>20</xdr:col>
      <xdr:colOff>9525</xdr:colOff>
      <xdr:row>97</xdr:row>
      <xdr:rowOff>162954</xdr:rowOff>
    </xdr:to>
    <xdr:sp macro="" textlink="">
      <xdr:nvSpPr>
        <xdr:cNvPr id="703" name="フローチャート : 判断 702"/>
        <xdr:cNvSpPr/>
      </xdr:nvSpPr>
      <xdr:spPr>
        <a:xfrm>
          <a:off x="13652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154081</xdr:rowOff>
    </xdr:from>
    <xdr:ext cx="534377" cy="259045"/>
    <xdr:sp macro="" textlink="">
      <xdr:nvSpPr>
        <xdr:cNvPr id="704" name="テキスト ボックス 703"/>
        <xdr:cNvSpPr txBox="1"/>
      </xdr:nvSpPr>
      <xdr:spPr>
        <a:xfrm>
          <a:off x="13436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61041</xdr:rowOff>
    </xdr:from>
    <xdr:to>
      <xdr:col>18</xdr:col>
      <xdr:colOff>492125</xdr:colOff>
      <xdr:row>97</xdr:row>
      <xdr:rowOff>162641</xdr:rowOff>
    </xdr:to>
    <xdr:sp macro="" textlink="">
      <xdr:nvSpPr>
        <xdr:cNvPr id="705" name="フローチャート : 判断 704"/>
        <xdr:cNvSpPr/>
      </xdr:nvSpPr>
      <xdr:spPr>
        <a:xfrm>
          <a:off x="12763500" y="166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153768</xdr:rowOff>
    </xdr:from>
    <xdr:ext cx="534377" cy="259045"/>
    <xdr:sp macro="" textlink="">
      <xdr:nvSpPr>
        <xdr:cNvPr id="706" name="テキスト ボックス 705"/>
        <xdr:cNvSpPr txBox="1"/>
      </xdr:nvSpPr>
      <xdr:spPr>
        <a:xfrm>
          <a:off x="12547111" y="167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83772</xdr:rowOff>
    </xdr:from>
    <xdr:to>
      <xdr:col>23</xdr:col>
      <xdr:colOff>568325</xdr:colOff>
      <xdr:row>95</xdr:row>
      <xdr:rowOff>13922</xdr:rowOff>
    </xdr:to>
    <xdr:sp macro="" textlink="">
      <xdr:nvSpPr>
        <xdr:cNvPr id="712" name="円/楕円 711"/>
        <xdr:cNvSpPr/>
      </xdr:nvSpPr>
      <xdr:spPr>
        <a:xfrm>
          <a:off x="16268700" y="162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106649</xdr:rowOff>
    </xdr:from>
    <xdr:ext cx="599010" cy="259045"/>
    <xdr:sp macro="" textlink="">
      <xdr:nvSpPr>
        <xdr:cNvPr id="713" name="公債費該当値テキスト"/>
        <xdr:cNvSpPr txBox="1"/>
      </xdr:nvSpPr>
      <xdr:spPr>
        <a:xfrm>
          <a:off x="16370300" y="1605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100,673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122703</xdr:rowOff>
    </xdr:from>
    <xdr:to>
      <xdr:col>22</xdr:col>
      <xdr:colOff>415925</xdr:colOff>
      <xdr:row>95</xdr:row>
      <xdr:rowOff>52853</xdr:rowOff>
    </xdr:to>
    <xdr:sp macro="" textlink="">
      <xdr:nvSpPr>
        <xdr:cNvPr id="714" name="円/楕円 713"/>
        <xdr:cNvSpPr/>
      </xdr:nvSpPr>
      <xdr:spPr>
        <a:xfrm>
          <a:off x="15430500" y="162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69380</xdr:rowOff>
    </xdr:from>
    <xdr:ext cx="534377" cy="259045"/>
    <xdr:sp macro="" textlink="">
      <xdr:nvSpPr>
        <xdr:cNvPr id="715" name="テキスト ボックス 714"/>
        <xdr:cNvSpPr txBox="1"/>
      </xdr:nvSpPr>
      <xdr:spPr>
        <a:xfrm>
          <a:off x="15214111" y="160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89305</xdr:rowOff>
    </xdr:from>
    <xdr:to>
      <xdr:col>21</xdr:col>
      <xdr:colOff>212725</xdr:colOff>
      <xdr:row>95</xdr:row>
      <xdr:rowOff>19455</xdr:rowOff>
    </xdr:to>
    <xdr:sp macro="" textlink="">
      <xdr:nvSpPr>
        <xdr:cNvPr id="716" name="円/楕円 715"/>
        <xdr:cNvSpPr/>
      </xdr:nvSpPr>
      <xdr:spPr>
        <a:xfrm>
          <a:off x="14541500" y="162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35982</xdr:rowOff>
    </xdr:from>
    <xdr:ext cx="534377" cy="259045"/>
    <xdr:sp macro="" textlink="">
      <xdr:nvSpPr>
        <xdr:cNvPr id="717" name="テキスト ボックス 716"/>
        <xdr:cNvSpPr txBox="1"/>
      </xdr:nvSpPr>
      <xdr:spPr>
        <a:xfrm>
          <a:off x="14325111" y="159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91148</xdr:rowOff>
    </xdr:from>
    <xdr:to>
      <xdr:col>20</xdr:col>
      <xdr:colOff>9525</xdr:colOff>
      <xdr:row>94</xdr:row>
      <xdr:rowOff>21298</xdr:rowOff>
    </xdr:to>
    <xdr:sp macro="" textlink="">
      <xdr:nvSpPr>
        <xdr:cNvPr id="718" name="円/楕円 717"/>
        <xdr:cNvSpPr/>
      </xdr:nvSpPr>
      <xdr:spPr>
        <a:xfrm>
          <a:off x="13652500" y="160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37825</xdr:rowOff>
    </xdr:from>
    <xdr:ext cx="599010" cy="259045"/>
    <xdr:sp macro="" textlink="">
      <xdr:nvSpPr>
        <xdr:cNvPr id="719" name="テキスト ボックス 718"/>
        <xdr:cNvSpPr txBox="1"/>
      </xdr:nvSpPr>
      <xdr:spPr>
        <a:xfrm>
          <a:off x="13403794" y="1581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122,205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30203</xdr:rowOff>
    </xdr:from>
    <xdr:to>
      <xdr:col>18</xdr:col>
      <xdr:colOff>492125</xdr:colOff>
      <xdr:row>94</xdr:row>
      <xdr:rowOff>131803</xdr:rowOff>
    </xdr:to>
    <xdr:sp macro="" textlink="">
      <xdr:nvSpPr>
        <xdr:cNvPr id="720" name="円/楕円 719"/>
        <xdr:cNvSpPr/>
      </xdr:nvSpPr>
      <xdr:spPr>
        <a:xfrm>
          <a:off x="12763500" y="161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148330</xdr:rowOff>
    </xdr:from>
    <xdr:ext cx="599010" cy="259045"/>
    <xdr:sp macro="" textlink="">
      <xdr:nvSpPr>
        <xdr:cNvPr id="721" name="テキスト ボックス 720"/>
        <xdr:cNvSpPr txBox="1"/>
      </xdr:nvSpPr>
      <xdr:spPr>
        <a:xfrm>
          <a:off x="12514794" y="1592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7" name="テキスト ボックス 73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9" name="テキスト ボックス 73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1" name="テキスト ボックス 74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5" name="直線コネクタ 744"/>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48"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49" name="直線コネクタ 748"/>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2" name="フローチャート :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31750</xdr:rowOff>
    </xdr:from>
    <xdr:to>
      <xdr:col>31</xdr:col>
      <xdr:colOff>85725</xdr:colOff>
      <xdr:row>37</xdr:row>
      <xdr:rowOff>133350</xdr:rowOff>
    </xdr:to>
    <xdr:sp macro="" textlink="">
      <xdr:nvSpPr>
        <xdr:cNvPr id="754" name="フローチャート : 判断 753"/>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149877</xdr:rowOff>
    </xdr:from>
    <xdr:ext cx="378565" cy="259045"/>
    <xdr:sp macro="" textlink="">
      <xdr:nvSpPr>
        <xdr:cNvPr id="755" name="テキスト ボックス 754"/>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64135</xdr:rowOff>
    </xdr:from>
    <xdr:to>
      <xdr:col>29</xdr:col>
      <xdr:colOff>568325</xdr:colOff>
      <xdr:row>36</xdr:row>
      <xdr:rowOff>165735</xdr:rowOff>
    </xdr:to>
    <xdr:sp macro="" textlink="">
      <xdr:nvSpPr>
        <xdr:cNvPr id="757" name="フローチャート : 判断 756"/>
        <xdr:cNvSpPr/>
      </xdr:nvSpPr>
      <xdr:spPr>
        <a:xfrm>
          <a:off x="20383500" y="623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10812</xdr:rowOff>
    </xdr:from>
    <xdr:ext cx="378565" cy="259045"/>
    <xdr:sp macro="" textlink="">
      <xdr:nvSpPr>
        <xdr:cNvPr id="758" name="テキスト ボックス 757"/>
        <xdr:cNvSpPr txBox="1"/>
      </xdr:nvSpPr>
      <xdr:spPr>
        <a:xfrm>
          <a:off x="20245017" y="6011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130810</xdr:rowOff>
    </xdr:from>
    <xdr:to>
      <xdr:col>28</xdr:col>
      <xdr:colOff>365125</xdr:colOff>
      <xdr:row>37</xdr:row>
      <xdr:rowOff>60960</xdr:rowOff>
    </xdr:to>
    <xdr:sp macro="" textlink="">
      <xdr:nvSpPr>
        <xdr:cNvPr id="760" name="フローチャート : 判断 759"/>
        <xdr:cNvSpPr/>
      </xdr:nvSpPr>
      <xdr:spPr>
        <a:xfrm>
          <a:off x="19494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77487</xdr:rowOff>
    </xdr:from>
    <xdr:ext cx="378565" cy="259045"/>
    <xdr:sp macro="" textlink="">
      <xdr:nvSpPr>
        <xdr:cNvPr id="761" name="テキスト ボックス 760"/>
        <xdr:cNvSpPr txBox="1"/>
      </xdr:nvSpPr>
      <xdr:spPr>
        <a:xfrm>
          <a:off x="19356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153670</xdr:rowOff>
    </xdr:from>
    <xdr:to>
      <xdr:col>27</xdr:col>
      <xdr:colOff>161925</xdr:colOff>
      <xdr:row>36</xdr:row>
      <xdr:rowOff>83820</xdr:rowOff>
    </xdr:to>
    <xdr:sp macro="" textlink="">
      <xdr:nvSpPr>
        <xdr:cNvPr id="762" name="フローチャート : 判断 761"/>
        <xdr:cNvSpPr/>
      </xdr:nvSpPr>
      <xdr:spPr>
        <a:xfrm>
          <a:off x="18605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100347</xdr:rowOff>
    </xdr:from>
    <xdr:ext cx="378565" cy="259045"/>
    <xdr:sp macro="" textlink="">
      <xdr:nvSpPr>
        <xdr:cNvPr id="763" name="テキスト ボックス 762"/>
        <xdr:cNvSpPr txBox="1"/>
      </xdr:nvSpPr>
      <xdr:spPr>
        <a:xfrm>
          <a:off x="18467017" y="592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類似団体平均を上回っており、減少傾向にあったが、平成２７年度は増加した。これは、ふるさと納税推進事業や、基金積立が要因である。民生費は、類似団体平均を上回り、年々増加傾向にあるが、平成２７年度は大きく増加した。これは、こども園建設費の補助が要因である。商工費は、類似団体を大きく上回っており、年々増加傾向にある。これは、観光振興に重点をおいている事が要因である。平成２７年度に大きく増加しているのは、プレミアム商品券発行や、外国人観光客受入体制を整備したことによる。土木費は、類似団体平均を大きく上回っている。これは、町の面積が県内で一番大きいという地理上の特性があり、道路橋梁等のインフラ整備に多大な費用がかかることが要因となっている。教育費は類似団体平均を大きく上回っている。これは、校舎、体育館、公民館、グラウンド等の施設の整備を行っていることが要因である。平成２７年度は、月夜野総合グラウンドサッカー場や、名胡桃城址の整備を行った。公債費は、類似団体平均を大きく上回っている。この要因は、合併前の３町村及び一部事務組合が実施した建設事業の元利償還金が主な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実質単年度収支の標準財政規模比において、平成２７年度は▲</a:t>
          </a:r>
          <a:r>
            <a:rPr kumimoji="1" lang="en-US" altLang="ja-JP" sz="1300">
              <a:latin typeface="ＭＳ ゴシック" pitchFamily="49" charset="-128"/>
              <a:ea typeface="ＭＳ ゴシック" pitchFamily="49" charset="-128"/>
            </a:rPr>
            <a:t>0.44</a:t>
          </a:r>
          <a:r>
            <a:rPr kumimoji="1" lang="ja-JP" altLang="en-US" sz="1300">
              <a:latin typeface="ＭＳ ゴシック" pitchFamily="49" charset="-128"/>
              <a:ea typeface="ＭＳ ゴシック" pitchFamily="49" charset="-128"/>
            </a:rPr>
            <a:t>％であった。これは、繰上償還や財政調整基金の取崩しはなく、単年度収支がマイナスになったことが要因となっている。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財政調整基金残高が伸びているが、平成３３年度からの普通交付税の一本算定が控えていること、人口減少などによって経常的収入の増加は見込めないことから、将来の財源確保を行っているためである。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水道事業会計において赤字額が発生したが、その後は黒字のみとなっている。人口減少や全国平均を上回る高齢化率などにより、一般会計だけでなく各特別会計にとっても、より厳しい状況となることが予想されるため、必要事業を精査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加え、債務負担、下水道への繰出金が多額となっているが、これは、同規模町村の合併であることや、一部事務組合のゴミ処理施設が町に編入されたこと等が要因である。また行政面積が広大なため道路等のインフラ整備に多大な事業費を要し、その財源を地方債等に依存してきたことも要因の一つである。新発債の発行抑制や繰上償還実施により改善に向か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今後、更なる公債費の縮減を図るため、新発債の発行抑制を行い、財政の健全化に努める。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地方債の繰上償還の実施や新規発行の抑制、また充当可能基金の積立て等により改善傾向にある。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今後も、計画的に事業を執行し、新発債の抑制を行い、公債費の縮減に努める。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20,235
20,013
781.08
14,743,219
13,905,994
442,193
9,693,276
13,666,871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20,235
20,013
781.08
14,743,219
13,905,994
442,193
9,693,276
13,666,871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群馬県みなかみ町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20,235
20,013
781.08
14,743,219
13,905,994
442,193
9,693,276
13,666,871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14743219</v>
      </c>
      <c r="BO4" s="409"/>
      <c r="BP4" s="409"/>
      <c r="BQ4" s="409"/>
      <c r="BR4" s="409"/>
      <c r="BS4" s="409"/>
      <c r="BT4" s="409"/>
      <c r="BU4" s="410"/>
      <c r="BV4" s="408">
        <v>13891028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4.5999999999999996</v>
      </c>
      <c r="CU4" s="586"/>
      <c r="CV4" s="586"/>
      <c r="CW4" s="586"/>
      <c r="CX4" s="586"/>
      <c r="CY4" s="586"/>
      <c r="CZ4" s="586"/>
      <c r="DA4" s="587"/>
      <c r="DB4" s="585">
        <v>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13905994</v>
      </c>
      <c r="BO5" s="414"/>
      <c r="BP5" s="414"/>
      <c r="BQ5" s="414"/>
      <c r="BR5" s="414"/>
      <c r="BS5" s="414"/>
      <c r="BT5" s="414"/>
      <c r="BU5" s="415"/>
      <c r="BV5" s="413">
        <v>12760685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89.5</v>
      </c>
      <c r="CU5" s="384"/>
      <c r="CV5" s="384"/>
      <c r="CW5" s="384"/>
      <c r="CX5" s="384"/>
      <c r="CY5" s="384"/>
      <c r="CZ5" s="384"/>
      <c r="DA5" s="385"/>
      <c r="DB5" s="383">
        <v>87.3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837225</v>
      </c>
      <c r="BO6" s="414"/>
      <c r="BP6" s="414"/>
      <c r="BQ6" s="414"/>
      <c r="BR6" s="414"/>
      <c r="BS6" s="414"/>
      <c r="BT6" s="414"/>
      <c r="BU6" s="415"/>
      <c r="BV6" s="413">
        <v>1130343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95.5</v>
      </c>
      <c r="CU6" s="560"/>
      <c r="CV6" s="560"/>
      <c r="CW6" s="560"/>
      <c r="CX6" s="560"/>
      <c r="CY6" s="560"/>
      <c r="CZ6" s="560"/>
      <c r="DA6" s="561"/>
      <c r="DB6" s="559">
        <v>93.9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395032</v>
      </c>
      <c r="BO7" s="414"/>
      <c r="BP7" s="414"/>
      <c r="BQ7" s="414"/>
      <c r="BR7" s="414"/>
      <c r="BS7" s="414"/>
      <c r="BT7" s="414"/>
      <c r="BU7" s="415"/>
      <c r="BV7" s="413">
        <v>644147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9693276</v>
      </c>
      <c r="CU7" s="414"/>
      <c r="CV7" s="414"/>
      <c r="CW7" s="414"/>
      <c r="CX7" s="414"/>
      <c r="CY7" s="414"/>
      <c r="CZ7" s="414"/>
      <c r="DA7" s="415"/>
      <c r="DB7" s="413">
        <v>9648841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442193</v>
      </c>
      <c r="BO8" s="414"/>
      <c r="BP8" s="414"/>
      <c r="BQ8" s="414"/>
      <c r="BR8" s="414"/>
      <c r="BS8" s="414"/>
      <c r="BT8" s="414"/>
      <c r="BU8" s="415"/>
      <c r="BV8" s="413">
        <v>486196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0.45</v>
      </c>
      <c r="CU8" s="523"/>
      <c r="CV8" s="523"/>
      <c r="CW8" s="523"/>
      <c r="CX8" s="523"/>
      <c r="CY8" s="523"/>
      <c r="CZ8" s="523"/>
      <c r="DA8" s="524"/>
      <c r="DB8" s="522">
        <v>0.45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19347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-44003</v>
      </c>
      <c r="BO9" s="414"/>
      <c r="BP9" s="414"/>
      <c r="BQ9" s="414"/>
      <c r="BR9" s="414"/>
      <c r="BS9" s="414"/>
      <c r="BT9" s="414"/>
      <c r="BU9" s="415"/>
      <c r="BV9" s="413">
        <v>-115703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18.399999999999999</v>
      </c>
      <c r="CU9" s="384"/>
      <c r="CV9" s="384"/>
      <c r="CW9" s="384"/>
      <c r="CX9" s="384"/>
      <c r="CY9" s="384"/>
      <c r="CZ9" s="384"/>
      <c r="DA9" s="385"/>
      <c r="DB9" s="383">
        <v>17.8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21345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1588</v>
      </c>
      <c r="BO10" s="414"/>
      <c r="BP10" s="414"/>
      <c r="BQ10" s="414"/>
      <c r="BR10" s="414"/>
      <c r="BS10" s="414"/>
      <c r="BT10" s="414"/>
      <c r="BU10" s="415"/>
      <c r="BV10" s="413">
        <v>1103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20235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250000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20013</v>
      </c>
      <c r="S13" s="515"/>
      <c r="T13" s="515"/>
      <c r="U13" s="515"/>
      <c r="V13" s="516"/>
      <c r="W13" s="502" t="s">
        <v>120</v>
      </c>
      <c r="X13" s="426"/>
      <c r="Y13" s="426"/>
      <c r="Z13" s="426"/>
      <c r="AA13" s="426"/>
      <c r="AB13" s="427"/>
      <c r="AC13" s="389">
        <v>1062</v>
      </c>
      <c r="AD13" s="390"/>
      <c r="AE13" s="390"/>
      <c r="AF13" s="390"/>
      <c r="AG13" s="391"/>
      <c r="AH13" s="389">
        <v>1466</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-42415</v>
      </c>
      <c r="BO13" s="414"/>
      <c r="BP13" s="414"/>
      <c r="BQ13" s="414"/>
      <c r="BR13" s="414"/>
      <c r="BS13" s="414"/>
      <c r="BT13" s="414"/>
      <c r="BU13" s="415"/>
      <c r="BV13" s="413">
        <v>-364600</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11.4</v>
      </c>
      <c r="CU13" s="384"/>
      <c r="CV13" s="384"/>
      <c r="CW13" s="384"/>
      <c r="CX13" s="384"/>
      <c r="CY13" s="384"/>
      <c r="CZ13" s="384"/>
      <c r="DA13" s="385"/>
      <c r="DB13" s="383">
        <v>12.5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20674</v>
      </c>
      <c r="S14" s="515"/>
      <c r="T14" s="515"/>
      <c r="U14" s="515"/>
      <c r="V14" s="516"/>
      <c r="W14" s="517"/>
      <c r="X14" s="429"/>
      <c r="Y14" s="429"/>
      <c r="Z14" s="429"/>
      <c r="AA14" s="429"/>
      <c r="AB14" s="430"/>
      <c r="AC14" s="507">
        <v>10</v>
      </c>
      <c r="AD14" s="508"/>
      <c r="AE14" s="508"/>
      <c r="AF14" s="508"/>
      <c r="AG14" s="509"/>
      <c r="AH14" s="507">
        <v>12.2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11.4</v>
      </c>
      <c r="CU14" s="486"/>
      <c r="CV14" s="486"/>
      <c r="CW14" s="486"/>
      <c r="CX14" s="486"/>
      <c r="CY14" s="486"/>
      <c r="CZ14" s="486"/>
      <c r="DA14" s="487"/>
      <c r="DB14" s="518">
        <v>27.3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20466</v>
      </c>
      <c r="S15" s="515"/>
      <c r="T15" s="515"/>
      <c r="U15" s="515"/>
      <c r="V15" s="516"/>
      <c r="W15" s="502" t="s">
        <v>126</v>
      </c>
      <c r="X15" s="426"/>
      <c r="Y15" s="426"/>
      <c r="Z15" s="426"/>
      <c r="AA15" s="426"/>
      <c r="AB15" s="427"/>
      <c r="AC15" s="389">
        <v>2207</v>
      </c>
      <c r="AD15" s="390"/>
      <c r="AE15" s="390"/>
      <c r="AF15" s="390"/>
      <c r="AG15" s="391"/>
      <c r="AH15" s="389">
        <v>2545</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3175450</v>
      </c>
      <c r="BO15" s="409"/>
      <c r="BP15" s="409"/>
      <c r="BQ15" s="409"/>
      <c r="BR15" s="409"/>
      <c r="BS15" s="409"/>
      <c r="BT15" s="409"/>
      <c r="BU15" s="410"/>
      <c r="BV15" s="408">
        <v>3168746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20.9</v>
      </c>
      <c r="AD16" s="508"/>
      <c r="AE16" s="508"/>
      <c r="AF16" s="508"/>
      <c r="AG16" s="509"/>
      <c r="AH16" s="507">
        <v>21.1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7295294</v>
      </c>
      <c r="BO16" s="414"/>
      <c r="BP16" s="414"/>
      <c r="BQ16" s="414"/>
      <c r="BR16" s="414"/>
      <c r="BS16" s="414"/>
      <c r="BT16" s="414"/>
      <c r="BU16" s="415"/>
      <c r="BV16" s="413">
        <v>6980928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7301</v>
      </c>
      <c r="AD17" s="390"/>
      <c r="AE17" s="390"/>
      <c r="AF17" s="390"/>
      <c r="AG17" s="391"/>
      <c r="AH17" s="389">
        <v>8008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4054556</v>
      </c>
      <c r="BO17" s="414"/>
      <c r="BP17" s="414"/>
      <c r="BQ17" s="414"/>
      <c r="BR17" s="414"/>
      <c r="BS17" s="414"/>
      <c r="BT17" s="414"/>
      <c r="BU17" s="415"/>
      <c r="BV17" s="413">
        <v>4077327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781.08</v>
      </c>
      <c r="M18" s="478"/>
      <c r="N18" s="478"/>
      <c r="O18" s="478"/>
      <c r="P18" s="478"/>
      <c r="Q18" s="478"/>
      <c r="R18" s="479"/>
      <c r="S18" s="479"/>
      <c r="T18" s="479"/>
      <c r="U18" s="479"/>
      <c r="V18" s="480"/>
      <c r="W18" s="494"/>
      <c r="X18" s="495"/>
      <c r="Y18" s="495"/>
      <c r="Z18" s="495"/>
      <c r="AA18" s="495"/>
      <c r="AB18" s="503"/>
      <c r="AC18" s="377">
        <v>69.099999999999994</v>
      </c>
      <c r="AD18" s="378"/>
      <c r="AE18" s="378"/>
      <c r="AF18" s="378"/>
      <c r="AG18" s="481"/>
      <c r="AH18" s="377">
        <v>66.5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8865817</v>
      </c>
      <c r="BO18" s="414"/>
      <c r="BP18" s="414"/>
      <c r="BQ18" s="414"/>
      <c r="BR18" s="414"/>
      <c r="BS18" s="414"/>
      <c r="BT18" s="414"/>
      <c r="BU18" s="415"/>
      <c r="BV18" s="413">
        <v>8522841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25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10874898</v>
      </c>
      <c r="BO19" s="414"/>
      <c r="BP19" s="414"/>
      <c r="BQ19" s="414"/>
      <c r="BR19" s="414"/>
      <c r="BS19" s="414"/>
      <c r="BT19" s="414"/>
      <c r="BU19" s="415"/>
      <c r="BV19" s="413">
        <v>10860135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7594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13666871</v>
      </c>
      <c r="BO23" s="414"/>
      <c r="BP23" s="414"/>
      <c r="BQ23" s="414"/>
      <c r="BR23" s="414"/>
      <c r="BS23" s="414"/>
      <c r="BT23" s="414"/>
      <c r="BU23" s="415"/>
      <c r="BV23" s="413">
        <v>14222183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6800</v>
      </c>
      <c r="R24" s="390"/>
      <c r="S24" s="390"/>
      <c r="T24" s="390"/>
      <c r="U24" s="390"/>
      <c r="V24" s="391"/>
      <c r="W24" s="455"/>
      <c r="X24" s="446"/>
      <c r="Y24" s="447"/>
      <c r="Z24" s="386" t="s">
        <v>150</v>
      </c>
      <c r="AA24" s="387"/>
      <c r="AB24" s="387"/>
      <c r="AC24" s="387"/>
      <c r="AD24" s="387"/>
      <c r="AE24" s="387"/>
      <c r="AF24" s="387"/>
      <c r="AG24" s="388"/>
      <c r="AH24" s="389">
        <v>203</v>
      </c>
      <c r="AI24" s="390"/>
      <c r="AJ24" s="390"/>
      <c r="AK24" s="390"/>
      <c r="AL24" s="391"/>
      <c r="AM24" s="389">
        <v>700756</v>
      </c>
      <c r="AN24" s="390"/>
      <c r="AO24" s="390"/>
      <c r="AP24" s="390"/>
      <c r="AQ24" s="390"/>
      <c r="AR24" s="391"/>
      <c r="AS24" s="389">
        <v>3452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10980451</v>
      </c>
      <c r="BO24" s="414"/>
      <c r="BP24" s="414"/>
      <c r="BQ24" s="414"/>
      <c r="BR24" s="414"/>
      <c r="BS24" s="414"/>
      <c r="BT24" s="414"/>
      <c r="BU24" s="415"/>
      <c r="BV24" s="413">
        <v>10869064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5540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1468614</v>
      </c>
      <c r="BO25" s="409"/>
      <c r="BP25" s="409"/>
      <c r="BQ25" s="409"/>
      <c r="BR25" s="409"/>
      <c r="BS25" s="409"/>
      <c r="BT25" s="409"/>
      <c r="BU25" s="410"/>
      <c r="BV25" s="408">
        <v>952327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5100</v>
      </c>
      <c r="R26" s="390"/>
      <c r="S26" s="390"/>
      <c r="T26" s="390"/>
      <c r="U26" s="390"/>
      <c r="V26" s="391"/>
      <c r="W26" s="455"/>
      <c r="X26" s="446"/>
      <c r="Y26" s="447"/>
      <c r="Z26" s="386" t="s">
        <v>156</v>
      </c>
      <c r="AA26" s="468"/>
      <c r="AB26" s="468"/>
      <c r="AC26" s="468"/>
      <c r="AD26" s="468"/>
      <c r="AE26" s="468"/>
      <c r="AF26" s="468"/>
      <c r="AG26" s="469"/>
      <c r="AH26" s="389">
        <v>14</v>
      </c>
      <c r="AI26" s="390"/>
      <c r="AJ26" s="390"/>
      <c r="AK26" s="390"/>
      <c r="AL26" s="391"/>
      <c r="AM26" s="389">
        <v>40558</v>
      </c>
      <c r="AN26" s="390"/>
      <c r="AO26" s="390"/>
      <c r="AP26" s="390"/>
      <c r="AQ26" s="390"/>
      <c r="AR26" s="391"/>
      <c r="AS26" s="389">
        <v>2897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3780</v>
      </c>
      <c r="R27" s="390"/>
      <c r="S27" s="390"/>
      <c r="T27" s="390"/>
      <c r="U27" s="390"/>
      <c r="V27" s="391"/>
      <c r="W27" s="455"/>
      <c r="X27" s="446"/>
      <c r="Y27" s="447"/>
      <c r="Z27" s="386" t="s">
        <v>159</v>
      </c>
      <c r="AA27" s="387"/>
      <c r="AB27" s="387"/>
      <c r="AC27" s="387"/>
      <c r="AD27" s="387"/>
      <c r="AE27" s="387"/>
      <c r="AF27" s="387"/>
      <c r="AG27" s="388"/>
      <c r="AH27" s="389">
        <v>15</v>
      </c>
      <c r="AI27" s="390"/>
      <c r="AJ27" s="390"/>
      <c r="AK27" s="390"/>
      <c r="AL27" s="391"/>
      <c r="AM27" s="389">
        <v>53502</v>
      </c>
      <c r="AN27" s="390"/>
      <c r="AO27" s="390"/>
      <c r="AP27" s="390"/>
      <c r="AQ27" s="390"/>
      <c r="AR27" s="391"/>
      <c r="AS27" s="389">
        <v>3567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10500</v>
      </c>
      <c r="BO27" s="417"/>
      <c r="BP27" s="417"/>
      <c r="BQ27" s="417"/>
      <c r="BR27" s="417"/>
      <c r="BS27" s="417"/>
      <c r="BT27" s="417"/>
      <c r="BU27" s="418"/>
      <c r="BV27" s="416">
        <v>10497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2970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4055499</v>
      </c>
      <c r="BO28" s="409"/>
      <c r="BP28" s="409"/>
      <c r="BQ28" s="409"/>
      <c r="BR28" s="409"/>
      <c r="BS28" s="409"/>
      <c r="BT28" s="409"/>
      <c r="BU28" s="410"/>
      <c r="BV28" s="408">
        <v>3803911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16</v>
      </c>
      <c r="M29" s="390"/>
      <c r="N29" s="390"/>
      <c r="O29" s="390"/>
      <c r="P29" s="391"/>
      <c r="Q29" s="389">
        <v>2700</v>
      </c>
      <c r="R29" s="390"/>
      <c r="S29" s="390"/>
      <c r="T29" s="390"/>
      <c r="U29" s="390"/>
      <c r="V29" s="391"/>
      <c r="W29" s="456"/>
      <c r="X29" s="457"/>
      <c r="Y29" s="458"/>
      <c r="Z29" s="386" t="s">
        <v>166</v>
      </c>
      <c r="AA29" s="387"/>
      <c r="AB29" s="387"/>
      <c r="AC29" s="387"/>
      <c r="AD29" s="387"/>
      <c r="AE29" s="387"/>
      <c r="AF29" s="387"/>
      <c r="AG29" s="388"/>
      <c r="AH29" s="389">
        <v>218</v>
      </c>
      <c r="AI29" s="390"/>
      <c r="AJ29" s="390"/>
      <c r="AK29" s="390"/>
      <c r="AL29" s="391"/>
      <c r="AM29" s="389">
        <v>754258</v>
      </c>
      <c r="AN29" s="390"/>
      <c r="AO29" s="390"/>
      <c r="AP29" s="390"/>
      <c r="AQ29" s="390"/>
      <c r="AR29" s="391"/>
      <c r="AS29" s="389">
        <v>3460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433398</v>
      </c>
      <c r="BO29" s="414"/>
      <c r="BP29" s="414"/>
      <c r="BQ29" s="414"/>
      <c r="BR29" s="414"/>
      <c r="BS29" s="414"/>
      <c r="BT29" s="414"/>
      <c r="BU29" s="415"/>
      <c r="BV29" s="413">
        <v>433289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3146979</v>
      </c>
      <c r="BO30" s="417"/>
      <c r="BP30" s="417"/>
      <c r="BQ30" s="417"/>
      <c r="BR30" s="417"/>
      <c r="BS30" s="417"/>
      <c r="BT30" s="417"/>
      <c r="BU30" s="418"/>
      <c r="BV30" s="416">
        <v>2881861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利根沼田学校組合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月夜野振興公社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利根沼田広域市町村圏振興整備組合</v>
      </c>
      <c r="BZ35" s="372"/>
      <c r="CA35" s="372"/>
      <c r="CB35" s="372"/>
      <c r="CC35" s="372"/>
      <c r="CD35" s="372"/>
      <c r="CE35" s="372"/>
      <c r="CF35" s="372"/>
      <c r="CG35" s="372"/>
      <c r="CH35" s="372"/>
      <c r="CI35" s="372"/>
      <c r="CJ35" s="372"/>
      <c r="CK35" s="372"/>
      <c r="CL35" s="372"/>
      <c r="CM35" s="372"/>
      <c r="CN35" s="165"/>
      <c r="CO35" s="373">
        <f t="shared" ref="CO35:CO43" si="3">IF(CQ35="","",CO34+1)</f>
        <v>14</v>
      </c>
      <c r="CP35" s="373"/>
      <c r="CQ35" s="372" t="str">
        <f>IF('各会計、関係団体の財政状況及び健全化判断比率'!BS8="","",'各会計、関係団体の財政状況及び健全化判断比率'!BS8)</f>
        <v>月夜野クラフトビール</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群馬県市町村会館管理組合</v>
      </c>
      <c r="BZ36" s="372"/>
      <c r="CA36" s="372"/>
      <c r="CB36" s="372"/>
      <c r="CC36" s="372"/>
      <c r="CD36" s="372"/>
      <c r="CE36" s="372"/>
      <c r="CF36" s="372"/>
      <c r="CG36" s="372"/>
      <c r="CH36" s="372"/>
      <c r="CI36" s="372"/>
      <c r="CJ36" s="372"/>
      <c r="CK36" s="372"/>
      <c r="CL36" s="372"/>
      <c r="CM36" s="372"/>
      <c r="CN36" s="165"/>
      <c r="CO36" s="373">
        <f t="shared" si="3"/>
        <v>15</v>
      </c>
      <c r="CP36" s="373"/>
      <c r="CQ36" s="372" t="str">
        <f>IF('各会計、関係団体の財政状況及び健全化判断比率'!BS9="","",'各会計、関係団体の財政状況及び健全化判断比率'!BS9)</f>
        <v>水の故郷</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群馬県市町村総合事務組合</v>
      </c>
      <c r="BZ37" s="372"/>
      <c r="CA37" s="372"/>
      <c r="CB37" s="372"/>
      <c r="CC37" s="372"/>
      <c r="CD37" s="372"/>
      <c r="CE37" s="372"/>
      <c r="CF37" s="372"/>
      <c r="CG37" s="372"/>
      <c r="CH37" s="372"/>
      <c r="CI37" s="372"/>
      <c r="CJ37" s="372"/>
      <c r="CK37" s="372"/>
      <c r="CL37" s="372"/>
      <c r="CM37" s="372"/>
      <c r="CN37" s="165"/>
      <c r="CO37" s="373">
        <f t="shared" si="3"/>
        <v>16</v>
      </c>
      <c r="CP37" s="373"/>
      <c r="CQ37" s="372" t="str">
        <f>IF('各会計、関係団体の財政状況及び健全化判断比率'!BS10="","",'各会計、関係団体の財政状況及び健全化判断比率'!BS10)</f>
        <v>猿ヶ京温泉夢未来</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群馬県後期高齢者医療広域連合（一般会計）</v>
      </c>
      <c r="BZ38" s="372"/>
      <c r="CA38" s="372"/>
      <c r="CB38" s="372"/>
      <c r="CC38" s="372"/>
      <c r="CD38" s="372"/>
      <c r="CE38" s="372"/>
      <c r="CF38" s="372"/>
      <c r="CG38" s="372"/>
      <c r="CH38" s="372"/>
      <c r="CI38" s="372"/>
      <c r="CJ38" s="372"/>
      <c r="CK38" s="372"/>
      <c r="CL38" s="372"/>
      <c r="CM38" s="372"/>
      <c r="CN38" s="165"/>
      <c r="CO38" s="373">
        <f t="shared" si="3"/>
        <v>17</v>
      </c>
      <c r="CP38" s="373"/>
      <c r="CQ38" s="372" t="str">
        <f>IF('各会計、関係団体の財政状況及び健全化判断比率'!BS11="","",'各会計、関係団体の財政状況及び健全化判断比率'!BS11)</f>
        <v>みなかみ町土地開発公社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〇</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群馬県後期高齢者医療広域連合（事業会計）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3642861</v>
      </c>
      <c r="S5" s="669"/>
      <c r="T5" s="669"/>
      <c r="U5" s="669"/>
      <c r="V5" s="669"/>
      <c r="W5" s="669"/>
      <c r="X5" s="669"/>
      <c r="Y5" s="716"/>
      <c r="Z5" s="729">
        <v>24.7</v>
      </c>
      <c r="AA5" s="729"/>
      <c r="AB5" s="729"/>
      <c r="AC5" s="729"/>
      <c r="AD5" s="730">
        <v>3561205</v>
      </c>
      <c r="AE5" s="730"/>
      <c r="AF5" s="730"/>
      <c r="AG5" s="730"/>
      <c r="AH5" s="730"/>
      <c r="AI5" s="730"/>
      <c r="AJ5" s="730"/>
      <c r="AK5" s="730"/>
      <c r="AL5" s="717">
        <v>38.4</v>
      </c>
      <c r="AM5" s="686"/>
      <c r="AN5" s="686"/>
      <c r="AO5" s="718"/>
      <c r="AP5" s="705" t="s">
        <v>205</v>
      </c>
      <c r="AQ5" s="706"/>
      <c r="AR5" s="706"/>
      <c r="AS5" s="706"/>
      <c r="AT5" s="706"/>
      <c r="AU5" s="706"/>
      <c r="AV5" s="706"/>
      <c r="AW5" s="706"/>
      <c r="AX5" s="706"/>
      <c r="AY5" s="706"/>
      <c r="AZ5" s="706"/>
      <c r="BA5" s="706"/>
      <c r="BB5" s="706"/>
      <c r="BC5" s="706"/>
      <c r="BD5" s="706"/>
      <c r="BE5" s="706"/>
      <c r="BF5" s="707"/>
      <c r="BG5" s="618">
        <v>3427184</v>
      </c>
      <c r="BH5" s="619"/>
      <c r="BI5" s="619"/>
      <c r="BJ5" s="619"/>
      <c r="BK5" s="619"/>
      <c r="BL5" s="619"/>
      <c r="BM5" s="619"/>
      <c r="BN5" s="620"/>
      <c r="BO5" s="671">
        <v>94.1</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194134</v>
      </c>
      <c r="S6" s="619"/>
      <c r="T6" s="619"/>
      <c r="U6" s="619"/>
      <c r="V6" s="619"/>
      <c r="W6" s="619"/>
      <c r="X6" s="619"/>
      <c r="Y6" s="620"/>
      <c r="Z6" s="671">
        <v>1.3</v>
      </c>
      <c r="AA6" s="671"/>
      <c r="AB6" s="671"/>
      <c r="AC6" s="671"/>
      <c r="AD6" s="672">
        <v>194134</v>
      </c>
      <c r="AE6" s="672"/>
      <c r="AF6" s="672"/>
      <c r="AG6" s="672"/>
      <c r="AH6" s="672"/>
      <c r="AI6" s="672"/>
      <c r="AJ6" s="672"/>
      <c r="AK6" s="672"/>
      <c r="AL6" s="641">
        <v>2.1</v>
      </c>
      <c r="AM6" s="673"/>
      <c r="AN6" s="673"/>
      <c r="AO6" s="674"/>
      <c r="AP6" s="615" t="s">
        <v>211</v>
      </c>
      <c r="AQ6" s="616"/>
      <c r="AR6" s="616"/>
      <c r="AS6" s="616"/>
      <c r="AT6" s="616"/>
      <c r="AU6" s="616"/>
      <c r="AV6" s="616"/>
      <c r="AW6" s="616"/>
      <c r="AX6" s="616"/>
      <c r="AY6" s="616"/>
      <c r="AZ6" s="616"/>
      <c r="BA6" s="616"/>
      <c r="BB6" s="616"/>
      <c r="BC6" s="616"/>
      <c r="BD6" s="616"/>
      <c r="BE6" s="616"/>
      <c r="BF6" s="617"/>
      <c r="BG6" s="618">
        <v>3427184</v>
      </c>
      <c r="BH6" s="619"/>
      <c r="BI6" s="619"/>
      <c r="BJ6" s="619"/>
      <c r="BK6" s="619"/>
      <c r="BL6" s="619"/>
      <c r="BM6" s="619"/>
      <c r="BN6" s="620"/>
      <c r="BO6" s="671">
        <v>94.1</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146698</v>
      </c>
      <c r="CS6" s="619"/>
      <c r="CT6" s="619"/>
      <c r="CU6" s="619"/>
      <c r="CV6" s="619"/>
      <c r="CW6" s="619"/>
      <c r="CX6" s="619"/>
      <c r="CY6" s="620"/>
      <c r="CZ6" s="671">
        <v>1.1000000000000001</v>
      </c>
      <c r="DA6" s="671"/>
      <c r="DB6" s="671"/>
      <c r="DC6" s="671"/>
      <c r="DD6" s="624" t="s">
        <v>206</v>
      </c>
      <c r="DE6" s="619"/>
      <c r="DF6" s="619"/>
      <c r="DG6" s="619"/>
      <c r="DH6" s="619"/>
      <c r="DI6" s="619"/>
      <c r="DJ6" s="619"/>
      <c r="DK6" s="619"/>
      <c r="DL6" s="619"/>
      <c r="DM6" s="619"/>
      <c r="DN6" s="619"/>
      <c r="DO6" s="619"/>
      <c r="DP6" s="620"/>
      <c r="DQ6" s="624">
        <v>146698</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2901</v>
      </c>
      <c r="S7" s="619"/>
      <c r="T7" s="619"/>
      <c r="U7" s="619"/>
      <c r="V7" s="619"/>
      <c r="W7" s="619"/>
      <c r="X7" s="619"/>
      <c r="Y7" s="620"/>
      <c r="Z7" s="671">
        <v>0</v>
      </c>
      <c r="AA7" s="671"/>
      <c r="AB7" s="671"/>
      <c r="AC7" s="671"/>
      <c r="AD7" s="672">
        <v>2901</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829308</v>
      </c>
      <c r="BH7" s="619"/>
      <c r="BI7" s="619"/>
      <c r="BJ7" s="619"/>
      <c r="BK7" s="619"/>
      <c r="BL7" s="619"/>
      <c r="BM7" s="619"/>
      <c r="BN7" s="620"/>
      <c r="BO7" s="671">
        <v>22.8</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1942204</v>
      </c>
      <c r="CS7" s="619"/>
      <c r="CT7" s="619"/>
      <c r="CU7" s="619"/>
      <c r="CV7" s="619"/>
      <c r="CW7" s="619"/>
      <c r="CX7" s="619"/>
      <c r="CY7" s="620"/>
      <c r="CZ7" s="671">
        <v>14</v>
      </c>
      <c r="DA7" s="671"/>
      <c r="DB7" s="671"/>
      <c r="DC7" s="671"/>
      <c r="DD7" s="624">
        <v>137381</v>
      </c>
      <c r="DE7" s="619"/>
      <c r="DF7" s="619"/>
      <c r="DG7" s="619"/>
      <c r="DH7" s="619"/>
      <c r="DI7" s="619"/>
      <c r="DJ7" s="619"/>
      <c r="DK7" s="619"/>
      <c r="DL7" s="619"/>
      <c r="DM7" s="619"/>
      <c r="DN7" s="619"/>
      <c r="DO7" s="619"/>
      <c r="DP7" s="620"/>
      <c r="DQ7" s="624">
        <v>1494005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9121</v>
      </c>
      <c r="S8" s="619"/>
      <c r="T8" s="619"/>
      <c r="U8" s="619"/>
      <c r="V8" s="619"/>
      <c r="W8" s="619"/>
      <c r="X8" s="619"/>
      <c r="Y8" s="620"/>
      <c r="Z8" s="671">
        <v>0.1</v>
      </c>
      <c r="AA8" s="671"/>
      <c r="AB8" s="671"/>
      <c r="AC8" s="671"/>
      <c r="AD8" s="672">
        <v>9121</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35086</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3062617</v>
      </c>
      <c r="CS8" s="619"/>
      <c r="CT8" s="619"/>
      <c r="CU8" s="619"/>
      <c r="CV8" s="619"/>
      <c r="CW8" s="619"/>
      <c r="CX8" s="619"/>
      <c r="CY8" s="620"/>
      <c r="CZ8" s="671">
        <v>22</v>
      </c>
      <c r="DA8" s="671"/>
      <c r="DB8" s="671"/>
      <c r="DC8" s="671"/>
      <c r="DD8" s="624">
        <v>502842</v>
      </c>
      <c r="DE8" s="619"/>
      <c r="DF8" s="619"/>
      <c r="DG8" s="619"/>
      <c r="DH8" s="619"/>
      <c r="DI8" s="619"/>
      <c r="DJ8" s="619"/>
      <c r="DK8" s="619"/>
      <c r="DL8" s="619"/>
      <c r="DM8" s="619"/>
      <c r="DN8" s="619"/>
      <c r="DO8" s="619"/>
      <c r="DP8" s="620"/>
      <c r="DQ8" s="624">
        <v>1568250</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9216</v>
      </c>
      <c r="S9" s="619"/>
      <c r="T9" s="619"/>
      <c r="U9" s="619"/>
      <c r="V9" s="619"/>
      <c r="W9" s="619"/>
      <c r="X9" s="619"/>
      <c r="Y9" s="620"/>
      <c r="Z9" s="671">
        <v>0.1</v>
      </c>
      <c r="AA9" s="671"/>
      <c r="AB9" s="671"/>
      <c r="AC9" s="671"/>
      <c r="AD9" s="672">
        <v>9216</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628997</v>
      </c>
      <c r="BH9" s="619"/>
      <c r="BI9" s="619"/>
      <c r="BJ9" s="619"/>
      <c r="BK9" s="619"/>
      <c r="BL9" s="619"/>
      <c r="BM9" s="619"/>
      <c r="BN9" s="620"/>
      <c r="BO9" s="671">
        <v>17.3</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1147038</v>
      </c>
      <c r="CS9" s="619"/>
      <c r="CT9" s="619"/>
      <c r="CU9" s="619"/>
      <c r="CV9" s="619"/>
      <c r="CW9" s="619"/>
      <c r="CX9" s="619"/>
      <c r="CY9" s="620"/>
      <c r="CZ9" s="671">
        <v>8.1999999999999993</v>
      </c>
      <c r="DA9" s="671"/>
      <c r="DB9" s="671"/>
      <c r="DC9" s="671"/>
      <c r="DD9" s="624">
        <v>275719</v>
      </c>
      <c r="DE9" s="619"/>
      <c r="DF9" s="619"/>
      <c r="DG9" s="619"/>
      <c r="DH9" s="619"/>
      <c r="DI9" s="619"/>
      <c r="DJ9" s="619"/>
      <c r="DK9" s="619"/>
      <c r="DL9" s="619"/>
      <c r="DM9" s="619"/>
      <c r="DN9" s="619"/>
      <c r="DO9" s="619"/>
      <c r="DP9" s="620"/>
      <c r="DQ9" s="624">
        <v>843905</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406658</v>
      </c>
      <c r="S10" s="619"/>
      <c r="T10" s="619"/>
      <c r="U10" s="619"/>
      <c r="V10" s="619"/>
      <c r="W10" s="619"/>
      <c r="X10" s="619"/>
      <c r="Y10" s="620"/>
      <c r="Z10" s="671">
        <v>2.8</v>
      </c>
      <c r="AA10" s="671"/>
      <c r="AB10" s="671"/>
      <c r="AC10" s="671"/>
      <c r="AD10" s="672">
        <v>406658</v>
      </c>
      <c r="AE10" s="672"/>
      <c r="AF10" s="672"/>
      <c r="AG10" s="672"/>
      <c r="AH10" s="672"/>
      <c r="AI10" s="672"/>
      <c r="AJ10" s="672"/>
      <c r="AK10" s="672"/>
      <c r="AL10" s="641">
        <v>4.4000000000000004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72410</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22971</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22496</v>
      </c>
      <c r="S11" s="619"/>
      <c r="T11" s="619"/>
      <c r="U11" s="619"/>
      <c r="V11" s="619"/>
      <c r="W11" s="619"/>
      <c r="X11" s="619"/>
      <c r="Y11" s="620"/>
      <c r="Z11" s="671">
        <v>0.2</v>
      </c>
      <c r="AA11" s="671"/>
      <c r="AB11" s="671"/>
      <c r="AC11" s="671"/>
      <c r="AD11" s="672">
        <v>22496</v>
      </c>
      <c r="AE11" s="672"/>
      <c r="AF11" s="672"/>
      <c r="AG11" s="672"/>
      <c r="AH11" s="672"/>
      <c r="AI11" s="672"/>
      <c r="AJ11" s="672"/>
      <c r="AK11" s="672"/>
      <c r="AL11" s="641">
        <v>0.2</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92815</v>
      </c>
      <c r="BH11" s="619"/>
      <c r="BI11" s="619"/>
      <c r="BJ11" s="619"/>
      <c r="BK11" s="619"/>
      <c r="BL11" s="619"/>
      <c r="BM11" s="619"/>
      <c r="BN11" s="620"/>
      <c r="BO11" s="671">
        <v>2.5</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770827</v>
      </c>
      <c r="CS11" s="619"/>
      <c r="CT11" s="619"/>
      <c r="CU11" s="619"/>
      <c r="CV11" s="619"/>
      <c r="CW11" s="619"/>
      <c r="CX11" s="619"/>
      <c r="CY11" s="620"/>
      <c r="CZ11" s="671">
        <v>5.5</v>
      </c>
      <c r="DA11" s="671"/>
      <c r="DB11" s="671"/>
      <c r="DC11" s="671"/>
      <c r="DD11" s="624">
        <v>405638</v>
      </c>
      <c r="DE11" s="619"/>
      <c r="DF11" s="619"/>
      <c r="DG11" s="619"/>
      <c r="DH11" s="619"/>
      <c r="DI11" s="619"/>
      <c r="DJ11" s="619"/>
      <c r="DK11" s="619"/>
      <c r="DL11" s="619"/>
      <c r="DM11" s="619"/>
      <c r="DN11" s="619"/>
      <c r="DO11" s="619"/>
      <c r="DP11" s="620"/>
      <c r="DQ11" s="624">
        <v>538402</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2403992</v>
      </c>
      <c r="BH12" s="619"/>
      <c r="BI12" s="619"/>
      <c r="BJ12" s="619"/>
      <c r="BK12" s="619"/>
      <c r="BL12" s="619"/>
      <c r="BM12" s="619"/>
      <c r="BN12" s="620"/>
      <c r="BO12" s="671">
        <v>66</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799759</v>
      </c>
      <c r="CS12" s="619"/>
      <c r="CT12" s="619"/>
      <c r="CU12" s="619"/>
      <c r="CV12" s="619"/>
      <c r="CW12" s="619"/>
      <c r="CX12" s="619"/>
      <c r="CY12" s="620"/>
      <c r="CZ12" s="671">
        <v>5.8</v>
      </c>
      <c r="DA12" s="671"/>
      <c r="DB12" s="671"/>
      <c r="DC12" s="671"/>
      <c r="DD12" s="624">
        <v>188769</v>
      </c>
      <c r="DE12" s="619"/>
      <c r="DF12" s="619"/>
      <c r="DG12" s="619"/>
      <c r="DH12" s="619"/>
      <c r="DI12" s="619"/>
      <c r="DJ12" s="619"/>
      <c r="DK12" s="619"/>
      <c r="DL12" s="619"/>
      <c r="DM12" s="619"/>
      <c r="DN12" s="619"/>
      <c r="DO12" s="619"/>
      <c r="DP12" s="620"/>
      <c r="DQ12" s="624">
        <v>651172</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41474</v>
      </c>
      <c r="S13" s="619"/>
      <c r="T13" s="619"/>
      <c r="U13" s="619"/>
      <c r="V13" s="619"/>
      <c r="W13" s="619"/>
      <c r="X13" s="619"/>
      <c r="Y13" s="620"/>
      <c r="Z13" s="671">
        <v>0.3</v>
      </c>
      <c r="AA13" s="671"/>
      <c r="AB13" s="671"/>
      <c r="AC13" s="671"/>
      <c r="AD13" s="672">
        <v>41474</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2349519</v>
      </c>
      <c r="BH13" s="619"/>
      <c r="BI13" s="619"/>
      <c r="BJ13" s="619"/>
      <c r="BK13" s="619"/>
      <c r="BL13" s="619"/>
      <c r="BM13" s="619"/>
      <c r="BN13" s="620"/>
      <c r="BO13" s="671">
        <v>64.5</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1709627</v>
      </c>
      <c r="CS13" s="619"/>
      <c r="CT13" s="619"/>
      <c r="CU13" s="619"/>
      <c r="CV13" s="619"/>
      <c r="CW13" s="619"/>
      <c r="CX13" s="619"/>
      <c r="CY13" s="620"/>
      <c r="CZ13" s="671">
        <v>12.3</v>
      </c>
      <c r="DA13" s="671"/>
      <c r="DB13" s="671"/>
      <c r="DC13" s="671"/>
      <c r="DD13" s="624">
        <v>860001</v>
      </c>
      <c r="DE13" s="619"/>
      <c r="DF13" s="619"/>
      <c r="DG13" s="619"/>
      <c r="DH13" s="619"/>
      <c r="DI13" s="619"/>
      <c r="DJ13" s="619"/>
      <c r="DK13" s="619"/>
      <c r="DL13" s="619"/>
      <c r="DM13" s="619"/>
      <c r="DN13" s="619"/>
      <c r="DO13" s="619"/>
      <c r="DP13" s="620"/>
      <c r="DQ13" s="624">
        <v>1052023</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59417</v>
      </c>
      <c r="BH14" s="619"/>
      <c r="BI14" s="619"/>
      <c r="BJ14" s="619"/>
      <c r="BK14" s="619"/>
      <c r="BL14" s="619"/>
      <c r="BM14" s="619"/>
      <c r="BN14" s="620"/>
      <c r="BO14" s="671">
        <v>1.6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531850</v>
      </c>
      <c r="CS14" s="619"/>
      <c r="CT14" s="619"/>
      <c r="CU14" s="619"/>
      <c r="CV14" s="619"/>
      <c r="CW14" s="619"/>
      <c r="CX14" s="619"/>
      <c r="CY14" s="620"/>
      <c r="CZ14" s="671">
        <v>3.8</v>
      </c>
      <c r="DA14" s="671"/>
      <c r="DB14" s="671"/>
      <c r="DC14" s="671"/>
      <c r="DD14" s="624">
        <v>104396</v>
      </c>
      <c r="DE14" s="619"/>
      <c r="DF14" s="619"/>
      <c r="DG14" s="619"/>
      <c r="DH14" s="619"/>
      <c r="DI14" s="619"/>
      <c r="DJ14" s="619"/>
      <c r="DK14" s="619"/>
      <c r="DL14" s="619"/>
      <c r="DM14" s="619"/>
      <c r="DN14" s="619"/>
      <c r="DO14" s="619"/>
      <c r="DP14" s="620"/>
      <c r="DQ14" s="624">
        <v>450652</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4048</v>
      </c>
      <c r="S15" s="619"/>
      <c r="T15" s="619"/>
      <c r="U15" s="619"/>
      <c r="V15" s="619"/>
      <c r="W15" s="619"/>
      <c r="X15" s="619"/>
      <c r="Y15" s="620"/>
      <c r="Z15" s="671">
        <v>0</v>
      </c>
      <c r="AA15" s="671"/>
      <c r="AB15" s="671"/>
      <c r="AC15" s="671"/>
      <c r="AD15" s="672">
        <v>4048</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134467</v>
      </c>
      <c r="BH15" s="619"/>
      <c r="BI15" s="619"/>
      <c r="BJ15" s="619"/>
      <c r="BK15" s="619"/>
      <c r="BL15" s="619"/>
      <c r="BM15" s="619"/>
      <c r="BN15" s="620"/>
      <c r="BO15" s="671">
        <v>3.7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1696288</v>
      </c>
      <c r="CS15" s="619"/>
      <c r="CT15" s="619"/>
      <c r="CU15" s="619"/>
      <c r="CV15" s="619"/>
      <c r="CW15" s="619"/>
      <c r="CX15" s="619"/>
      <c r="CY15" s="620"/>
      <c r="CZ15" s="671">
        <v>12.2</v>
      </c>
      <c r="DA15" s="671"/>
      <c r="DB15" s="671"/>
      <c r="DC15" s="671"/>
      <c r="DD15" s="624">
        <v>369601</v>
      </c>
      <c r="DE15" s="619"/>
      <c r="DF15" s="619"/>
      <c r="DG15" s="619"/>
      <c r="DH15" s="619"/>
      <c r="DI15" s="619"/>
      <c r="DJ15" s="619"/>
      <c r="DK15" s="619"/>
      <c r="DL15" s="619"/>
      <c r="DM15" s="619"/>
      <c r="DN15" s="619"/>
      <c r="DO15" s="619"/>
      <c r="DP15" s="620"/>
      <c r="DQ15" s="624">
        <v>1265781</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5336278</v>
      </c>
      <c r="S16" s="619"/>
      <c r="T16" s="619"/>
      <c r="U16" s="619"/>
      <c r="V16" s="619"/>
      <c r="W16" s="619"/>
      <c r="X16" s="619"/>
      <c r="Y16" s="620"/>
      <c r="Z16" s="671">
        <v>36.200000000000003</v>
      </c>
      <c r="AA16" s="671"/>
      <c r="AB16" s="671"/>
      <c r="AC16" s="671"/>
      <c r="AD16" s="672">
        <v>5013036</v>
      </c>
      <c r="AE16" s="672"/>
      <c r="AF16" s="672"/>
      <c r="AG16" s="672"/>
      <c r="AH16" s="672"/>
      <c r="AI16" s="672"/>
      <c r="AJ16" s="672"/>
      <c r="AK16" s="672"/>
      <c r="AL16" s="641">
        <v>54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38992</v>
      </c>
      <c r="CS16" s="619"/>
      <c r="CT16" s="619"/>
      <c r="CU16" s="619"/>
      <c r="CV16" s="619"/>
      <c r="CW16" s="619"/>
      <c r="CX16" s="619"/>
      <c r="CY16" s="620"/>
      <c r="CZ16" s="671">
        <v>0.3</v>
      </c>
      <c r="DA16" s="671"/>
      <c r="DB16" s="671"/>
      <c r="DC16" s="671"/>
      <c r="DD16" s="624" t="s">
        <v>108</v>
      </c>
      <c r="DE16" s="619"/>
      <c r="DF16" s="619"/>
      <c r="DG16" s="619"/>
      <c r="DH16" s="619"/>
      <c r="DI16" s="619"/>
      <c r="DJ16" s="619"/>
      <c r="DK16" s="619"/>
      <c r="DL16" s="619"/>
      <c r="DM16" s="619"/>
      <c r="DN16" s="619"/>
      <c r="DO16" s="619"/>
      <c r="DP16" s="620"/>
      <c r="DQ16" s="624">
        <v>26220</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5013036</v>
      </c>
      <c r="S17" s="619"/>
      <c r="T17" s="619"/>
      <c r="U17" s="619"/>
      <c r="V17" s="619"/>
      <c r="W17" s="619"/>
      <c r="X17" s="619"/>
      <c r="Y17" s="620"/>
      <c r="Z17" s="671">
        <v>34</v>
      </c>
      <c r="AA17" s="671"/>
      <c r="AB17" s="671"/>
      <c r="AC17" s="671"/>
      <c r="AD17" s="672">
        <v>5013036</v>
      </c>
      <c r="AE17" s="672"/>
      <c r="AF17" s="672"/>
      <c r="AG17" s="672"/>
      <c r="AH17" s="672"/>
      <c r="AI17" s="672"/>
      <c r="AJ17" s="672"/>
      <c r="AK17" s="672"/>
      <c r="AL17" s="641">
        <v>54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2037123</v>
      </c>
      <c r="CS17" s="619"/>
      <c r="CT17" s="619"/>
      <c r="CU17" s="619"/>
      <c r="CV17" s="619"/>
      <c r="CW17" s="619"/>
      <c r="CX17" s="619"/>
      <c r="CY17" s="620"/>
      <c r="CZ17" s="671">
        <v>14.6</v>
      </c>
      <c r="DA17" s="671"/>
      <c r="DB17" s="671"/>
      <c r="DC17" s="671"/>
      <c r="DD17" s="624" t="s">
        <v>108</v>
      </c>
      <c r="DE17" s="619"/>
      <c r="DF17" s="619"/>
      <c r="DG17" s="619"/>
      <c r="DH17" s="619"/>
      <c r="DI17" s="619"/>
      <c r="DJ17" s="619"/>
      <c r="DK17" s="619"/>
      <c r="DL17" s="619"/>
      <c r="DM17" s="619"/>
      <c r="DN17" s="619"/>
      <c r="DO17" s="619"/>
      <c r="DP17" s="620"/>
      <c r="DQ17" s="624">
        <v>2000457</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323221</v>
      </c>
      <c r="S18" s="619"/>
      <c r="T18" s="619"/>
      <c r="U18" s="619"/>
      <c r="V18" s="619"/>
      <c r="W18" s="619"/>
      <c r="X18" s="619"/>
      <c r="Y18" s="620"/>
      <c r="Z18" s="671">
        <v>2.2000000000000002</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215677</v>
      </c>
      <c r="BH19" s="619"/>
      <c r="BI19" s="619"/>
      <c r="BJ19" s="619"/>
      <c r="BK19" s="619"/>
      <c r="BL19" s="619"/>
      <c r="BM19" s="619"/>
      <c r="BN19" s="620"/>
      <c r="BO19" s="671">
        <v>5.9</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9669187</v>
      </c>
      <c r="S20" s="619"/>
      <c r="T20" s="619"/>
      <c r="U20" s="619"/>
      <c r="V20" s="619"/>
      <c r="W20" s="619"/>
      <c r="X20" s="619"/>
      <c r="Y20" s="620"/>
      <c r="Z20" s="671">
        <v>65.599999999999994</v>
      </c>
      <c r="AA20" s="671"/>
      <c r="AB20" s="671"/>
      <c r="AC20" s="671"/>
      <c r="AD20" s="672">
        <v>9264289</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215677</v>
      </c>
      <c r="BH20" s="619"/>
      <c r="BI20" s="619"/>
      <c r="BJ20" s="619"/>
      <c r="BK20" s="619"/>
      <c r="BL20" s="619"/>
      <c r="BM20" s="619"/>
      <c r="BN20" s="620"/>
      <c r="BO20" s="671">
        <v>5.9</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13905994</v>
      </c>
      <c r="CS20" s="619"/>
      <c r="CT20" s="619"/>
      <c r="CU20" s="619"/>
      <c r="CV20" s="619"/>
      <c r="CW20" s="619"/>
      <c r="CX20" s="619"/>
      <c r="CY20" s="620"/>
      <c r="CZ20" s="671">
        <v>100</v>
      </c>
      <c r="DA20" s="671"/>
      <c r="DB20" s="671"/>
      <c r="DC20" s="671"/>
      <c r="DD20" s="624">
        <v>2844347</v>
      </c>
      <c r="DE20" s="619"/>
      <c r="DF20" s="619"/>
      <c r="DG20" s="619"/>
      <c r="DH20" s="619"/>
      <c r="DI20" s="619"/>
      <c r="DJ20" s="619"/>
      <c r="DK20" s="619"/>
      <c r="DL20" s="619"/>
      <c r="DM20" s="619"/>
      <c r="DN20" s="619"/>
      <c r="DO20" s="619"/>
      <c r="DP20" s="620"/>
      <c r="DQ20" s="624">
        <v>10037673</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4458</v>
      </c>
      <c r="S21" s="619"/>
      <c r="T21" s="619"/>
      <c r="U21" s="619"/>
      <c r="V21" s="619"/>
      <c r="W21" s="619"/>
      <c r="X21" s="619"/>
      <c r="Y21" s="620"/>
      <c r="Z21" s="671">
        <v>0</v>
      </c>
      <c r="AA21" s="671"/>
      <c r="AB21" s="671"/>
      <c r="AC21" s="671"/>
      <c r="AD21" s="672">
        <v>4458</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134021</v>
      </c>
      <c r="BH21" s="619"/>
      <c r="BI21" s="619"/>
      <c r="BJ21" s="619"/>
      <c r="BK21" s="619"/>
      <c r="BL21" s="619"/>
      <c r="BM21" s="619"/>
      <c r="BN21" s="620"/>
      <c r="BO21" s="671">
        <v>3.7</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119573</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189640</v>
      </c>
      <c r="S23" s="619"/>
      <c r="T23" s="619"/>
      <c r="U23" s="619"/>
      <c r="V23" s="619"/>
      <c r="W23" s="619"/>
      <c r="X23" s="619"/>
      <c r="Y23" s="620"/>
      <c r="Z23" s="671">
        <v>1.3</v>
      </c>
      <c r="AA23" s="671"/>
      <c r="AB23" s="671"/>
      <c r="AC23" s="671"/>
      <c r="AD23" s="672">
        <v>5791</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81656</v>
      </c>
      <c r="BH23" s="619"/>
      <c r="BI23" s="619"/>
      <c r="BJ23" s="619"/>
      <c r="BK23" s="619"/>
      <c r="BL23" s="619"/>
      <c r="BM23" s="619"/>
      <c r="BN23" s="620"/>
      <c r="BO23" s="671">
        <v>2.2000000000000002</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82930</v>
      </c>
      <c r="S24" s="619"/>
      <c r="T24" s="619"/>
      <c r="U24" s="619"/>
      <c r="V24" s="619"/>
      <c r="W24" s="619"/>
      <c r="X24" s="619"/>
      <c r="Y24" s="620"/>
      <c r="Z24" s="671">
        <v>0.6</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5402577</v>
      </c>
      <c r="CS24" s="669"/>
      <c r="CT24" s="669"/>
      <c r="CU24" s="669"/>
      <c r="CV24" s="669"/>
      <c r="CW24" s="669"/>
      <c r="CX24" s="669"/>
      <c r="CY24" s="716"/>
      <c r="CZ24" s="720">
        <v>38.9</v>
      </c>
      <c r="DA24" s="721"/>
      <c r="DB24" s="721"/>
      <c r="DC24" s="722"/>
      <c r="DD24" s="715">
        <v>4514190</v>
      </c>
      <c r="DE24" s="669"/>
      <c r="DF24" s="669"/>
      <c r="DG24" s="669"/>
      <c r="DH24" s="669"/>
      <c r="DI24" s="669"/>
      <c r="DJ24" s="669"/>
      <c r="DK24" s="716"/>
      <c r="DL24" s="715">
        <v>4511517</v>
      </c>
      <c r="DM24" s="669"/>
      <c r="DN24" s="669"/>
      <c r="DO24" s="669"/>
      <c r="DP24" s="669"/>
      <c r="DQ24" s="669"/>
      <c r="DR24" s="669"/>
      <c r="DS24" s="669"/>
      <c r="DT24" s="669"/>
      <c r="DU24" s="669"/>
      <c r="DV24" s="716"/>
      <c r="DW24" s="717">
        <v>45.5</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938515</v>
      </c>
      <c r="S25" s="619"/>
      <c r="T25" s="619"/>
      <c r="U25" s="619"/>
      <c r="V25" s="619"/>
      <c r="W25" s="619"/>
      <c r="X25" s="619"/>
      <c r="Y25" s="620"/>
      <c r="Z25" s="671">
        <v>6.4</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2219004</v>
      </c>
      <c r="CS25" s="637"/>
      <c r="CT25" s="637"/>
      <c r="CU25" s="637"/>
      <c r="CV25" s="637"/>
      <c r="CW25" s="637"/>
      <c r="CX25" s="637"/>
      <c r="CY25" s="638"/>
      <c r="CZ25" s="621">
        <v>16</v>
      </c>
      <c r="DA25" s="639"/>
      <c r="DB25" s="639"/>
      <c r="DC25" s="640"/>
      <c r="DD25" s="624">
        <v>2161184</v>
      </c>
      <c r="DE25" s="637"/>
      <c r="DF25" s="637"/>
      <c r="DG25" s="637"/>
      <c r="DH25" s="637"/>
      <c r="DI25" s="637"/>
      <c r="DJ25" s="637"/>
      <c r="DK25" s="638"/>
      <c r="DL25" s="624">
        <v>2158511</v>
      </c>
      <c r="DM25" s="637"/>
      <c r="DN25" s="637"/>
      <c r="DO25" s="637"/>
      <c r="DP25" s="637"/>
      <c r="DQ25" s="637"/>
      <c r="DR25" s="637"/>
      <c r="DS25" s="637"/>
      <c r="DT25" s="637"/>
      <c r="DU25" s="637"/>
      <c r="DV25" s="638"/>
      <c r="DW25" s="641">
        <v>21.8</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1395103</v>
      </c>
      <c r="CS26" s="619"/>
      <c r="CT26" s="619"/>
      <c r="CU26" s="619"/>
      <c r="CV26" s="619"/>
      <c r="CW26" s="619"/>
      <c r="CX26" s="619"/>
      <c r="CY26" s="620"/>
      <c r="CZ26" s="621">
        <v>10</v>
      </c>
      <c r="DA26" s="639"/>
      <c r="DB26" s="639"/>
      <c r="DC26" s="640"/>
      <c r="DD26" s="624">
        <v>1358112</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1016153</v>
      </c>
      <c r="S27" s="619"/>
      <c r="T27" s="619"/>
      <c r="U27" s="619"/>
      <c r="V27" s="619"/>
      <c r="W27" s="619"/>
      <c r="X27" s="619"/>
      <c r="Y27" s="620"/>
      <c r="Z27" s="671">
        <v>6.9</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3642861</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1146450</v>
      </c>
      <c r="CS27" s="637"/>
      <c r="CT27" s="637"/>
      <c r="CU27" s="637"/>
      <c r="CV27" s="637"/>
      <c r="CW27" s="637"/>
      <c r="CX27" s="637"/>
      <c r="CY27" s="638"/>
      <c r="CZ27" s="621">
        <v>8.1999999999999993</v>
      </c>
      <c r="DA27" s="639"/>
      <c r="DB27" s="639"/>
      <c r="DC27" s="640"/>
      <c r="DD27" s="624">
        <v>352549</v>
      </c>
      <c r="DE27" s="637"/>
      <c r="DF27" s="637"/>
      <c r="DG27" s="637"/>
      <c r="DH27" s="637"/>
      <c r="DI27" s="637"/>
      <c r="DJ27" s="637"/>
      <c r="DK27" s="638"/>
      <c r="DL27" s="624">
        <v>352549</v>
      </c>
      <c r="DM27" s="637"/>
      <c r="DN27" s="637"/>
      <c r="DO27" s="637"/>
      <c r="DP27" s="637"/>
      <c r="DQ27" s="637"/>
      <c r="DR27" s="637"/>
      <c r="DS27" s="637"/>
      <c r="DT27" s="637"/>
      <c r="DU27" s="637"/>
      <c r="DV27" s="638"/>
      <c r="DW27" s="641">
        <v>3.6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33307</v>
      </c>
      <c r="S28" s="619"/>
      <c r="T28" s="619"/>
      <c r="U28" s="619"/>
      <c r="V28" s="619"/>
      <c r="W28" s="619"/>
      <c r="X28" s="619"/>
      <c r="Y28" s="620"/>
      <c r="Z28" s="671">
        <v>0.2</v>
      </c>
      <c r="AA28" s="671"/>
      <c r="AB28" s="671"/>
      <c r="AC28" s="671"/>
      <c r="AD28" s="672">
        <v>9040</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2037123</v>
      </c>
      <c r="CS28" s="619"/>
      <c r="CT28" s="619"/>
      <c r="CU28" s="619"/>
      <c r="CV28" s="619"/>
      <c r="CW28" s="619"/>
      <c r="CX28" s="619"/>
      <c r="CY28" s="620"/>
      <c r="CZ28" s="621">
        <v>14.6</v>
      </c>
      <c r="DA28" s="639"/>
      <c r="DB28" s="639"/>
      <c r="DC28" s="640"/>
      <c r="DD28" s="624">
        <v>2000457</v>
      </c>
      <c r="DE28" s="619"/>
      <c r="DF28" s="619"/>
      <c r="DG28" s="619"/>
      <c r="DH28" s="619"/>
      <c r="DI28" s="619"/>
      <c r="DJ28" s="619"/>
      <c r="DK28" s="620"/>
      <c r="DL28" s="624">
        <v>2000457</v>
      </c>
      <c r="DM28" s="619"/>
      <c r="DN28" s="619"/>
      <c r="DO28" s="619"/>
      <c r="DP28" s="619"/>
      <c r="DQ28" s="619"/>
      <c r="DR28" s="619"/>
      <c r="DS28" s="619"/>
      <c r="DT28" s="619"/>
      <c r="DU28" s="619"/>
      <c r="DV28" s="620"/>
      <c r="DW28" s="641">
        <v>20.2</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209314</v>
      </c>
      <c r="S29" s="619"/>
      <c r="T29" s="619"/>
      <c r="U29" s="619"/>
      <c r="V29" s="619"/>
      <c r="W29" s="619"/>
      <c r="X29" s="619"/>
      <c r="Y29" s="620"/>
      <c r="Z29" s="671">
        <v>1.4</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2037123</v>
      </c>
      <c r="CS29" s="637"/>
      <c r="CT29" s="637"/>
      <c r="CU29" s="637"/>
      <c r="CV29" s="637"/>
      <c r="CW29" s="637"/>
      <c r="CX29" s="637"/>
      <c r="CY29" s="638"/>
      <c r="CZ29" s="621">
        <v>14.6</v>
      </c>
      <c r="DA29" s="639"/>
      <c r="DB29" s="639"/>
      <c r="DC29" s="640"/>
      <c r="DD29" s="624">
        <v>2000457</v>
      </c>
      <c r="DE29" s="637"/>
      <c r="DF29" s="637"/>
      <c r="DG29" s="637"/>
      <c r="DH29" s="637"/>
      <c r="DI29" s="637"/>
      <c r="DJ29" s="637"/>
      <c r="DK29" s="638"/>
      <c r="DL29" s="624">
        <v>2000457</v>
      </c>
      <c r="DM29" s="637"/>
      <c r="DN29" s="637"/>
      <c r="DO29" s="637"/>
      <c r="DP29" s="637"/>
      <c r="DQ29" s="637"/>
      <c r="DR29" s="637"/>
      <c r="DS29" s="637"/>
      <c r="DT29" s="637"/>
      <c r="DU29" s="637"/>
      <c r="DV29" s="638"/>
      <c r="DW29" s="641">
        <v>20.2</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16881</v>
      </c>
      <c r="S30" s="619"/>
      <c r="T30" s="619"/>
      <c r="U30" s="619"/>
      <c r="V30" s="619"/>
      <c r="W30" s="619"/>
      <c r="X30" s="619"/>
      <c r="Y30" s="620"/>
      <c r="Z30" s="671">
        <v>0.1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96.8</v>
      </c>
      <c r="BH30" s="685"/>
      <c r="BI30" s="685"/>
      <c r="BJ30" s="685"/>
      <c r="BK30" s="685"/>
      <c r="BL30" s="685"/>
      <c r="BM30" s="686">
        <v>80.5</v>
      </c>
      <c r="BN30" s="685"/>
      <c r="BO30" s="685"/>
      <c r="BP30" s="685"/>
      <c r="BQ30" s="687"/>
      <c r="BR30" s="684">
        <v>96.4</v>
      </c>
      <c r="BS30" s="685"/>
      <c r="BT30" s="685"/>
      <c r="BU30" s="685"/>
      <c r="BV30" s="685"/>
      <c r="BW30" s="685"/>
      <c r="BX30" s="686">
        <v>80.599999999999994</v>
      </c>
      <c r="BY30" s="685"/>
      <c r="BZ30" s="685"/>
      <c r="CA30" s="685"/>
      <c r="CB30" s="687"/>
      <c r="CD30" s="690"/>
      <c r="CE30" s="691"/>
      <c r="CF30" s="655" t="s">
        <v>289</v>
      </c>
      <c r="CG30" s="652"/>
      <c r="CH30" s="652"/>
      <c r="CI30" s="652"/>
      <c r="CJ30" s="652"/>
      <c r="CK30" s="652"/>
      <c r="CL30" s="652"/>
      <c r="CM30" s="652"/>
      <c r="CN30" s="652"/>
      <c r="CO30" s="652"/>
      <c r="CP30" s="652"/>
      <c r="CQ30" s="653"/>
      <c r="CR30" s="618">
        <v>1894612</v>
      </c>
      <c r="CS30" s="619"/>
      <c r="CT30" s="619"/>
      <c r="CU30" s="619"/>
      <c r="CV30" s="619"/>
      <c r="CW30" s="619"/>
      <c r="CX30" s="619"/>
      <c r="CY30" s="620"/>
      <c r="CZ30" s="621">
        <v>13.6</v>
      </c>
      <c r="DA30" s="639"/>
      <c r="DB30" s="639"/>
      <c r="DC30" s="640"/>
      <c r="DD30" s="624">
        <v>1857946</v>
      </c>
      <c r="DE30" s="619"/>
      <c r="DF30" s="619"/>
      <c r="DG30" s="619"/>
      <c r="DH30" s="619"/>
      <c r="DI30" s="619"/>
      <c r="DJ30" s="619"/>
      <c r="DK30" s="620"/>
      <c r="DL30" s="624">
        <v>1857946</v>
      </c>
      <c r="DM30" s="619"/>
      <c r="DN30" s="619"/>
      <c r="DO30" s="619"/>
      <c r="DP30" s="619"/>
      <c r="DQ30" s="619"/>
      <c r="DR30" s="619"/>
      <c r="DS30" s="619"/>
      <c r="DT30" s="619"/>
      <c r="DU30" s="619"/>
      <c r="DV30" s="620"/>
      <c r="DW30" s="641">
        <v>18.7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880343</v>
      </c>
      <c r="S31" s="619"/>
      <c r="T31" s="619"/>
      <c r="U31" s="619"/>
      <c r="V31" s="619"/>
      <c r="W31" s="619"/>
      <c r="X31" s="619"/>
      <c r="Y31" s="620"/>
      <c r="Z31" s="671">
        <v>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98.1</v>
      </c>
      <c r="BH31" s="637"/>
      <c r="BI31" s="637"/>
      <c r="BJ31" s="637"/>
      <c r="BK31" s="637"/>
      <c r="BL31" s="637"/>
      <c r="BM31" s="673">
        <v>90.3</v>
      </c>
      <c r="BN31" s="683"/>
      <c r="BO31" s="683"/>
      <c r="BP31" s="683"/>
      <c r="BQ31" s="647"/>
      <c r="BR31" s="682">
        <v>98.2</v>
      </c>
      <c r="BS31" s="637"/>
      <c r="BT31" s="637"/>
      <c r="BU31" s="637"/>
      <c r="BV31" s="637"/>
      <c r="BW31" s="637"/>
      <c r="BX31" s="673">
        <v>90</v>
      </c>
      <c r="BY31" s="683"/>
      <c r="BZ31" s="683"/>
      <c r="CA31" s="683"/>
      <c r="CB31" s="647"/>
      <c r="CD31" s="690"/>
      <c r="CE31" s="691"/>
      <c r="CF31" s="655" t="s">
        <v>293</v>
      </c>
      <c r="CG31" s="652"/>
      <c r="CH31" s="652"/>
      <c r="CI31" s="652"/>
      <c r="CJ31" s="652"/>
      <c r="CK31" s="652"/>
      <c r="CL31" s="652"/>
      <c r="CM31" s="652"/>
      <c r="CN31" s="652"/>
      <c r="CO31" s="652"/>
      <c r="CP31" s="652"/>
      <c r="CQ31" s="653"/>
      <c r="CR31" s="618">
        <v>142511</v>
      </c>
      <c r="CS31" s="637"/>
      <c r="CT31" s="637"/>
      <c r="CU31" s="637"/>
      <c r="CV31" s="637"/>
      <c r="CW31" s="637"/>
      <c r="CX31" s="637"/>
      <c r="CY31" s="638"/>
      <c r="CZ31" s="621">
        <v>1</v>
      </c>
      <c r="DA31" s="639"/>
      <c r="DB31" s="639"/>
      <c r="DC31" s="640"/>
      <c r="DD31" s="624">
        <v>142511</v>
      </c>
      <c r="DE31" s="637"/>
      <c r="DF31" s="637"/>
      <c r="DG31" s="637"/>
      <c r="DH31" s="637"/>
      <c r="DI31" s="637"/>
      <c r="DJ31" s="637"/>
      <c r="DK31" s="638"/>
      <c r="DL31" s="624">
        <v>142511</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243618</v>
      </c>
      <c r="S32" s="619"/>
      <c r="T32" s="619"/>
      <c r="U32" s="619"/>
      <c r="V32" s="619"/>
      <c r="W32" s="619"/>
      <c r="X32" s="619"/>
      <c r="Y32" s="620"/>
      <c r="Z32" s="671">
        <v>1.7</v>
      </c>
      <c r="AA32" s="671"/>
      <c r="AB32" s="671"/>
      <c r="AC32" s="671"/>
      <c r="AD32" s="672">
        <v>749</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96.3</v>
      </c>
      <c r="BH32" s="603"/>
      <c r="BI32" s="603"/>
      <c r="BJ32" s="603"/>
      <c r="BK32" s="603"/>
      <c r="BL32" s="603"/>
      <c r="BM32" s="666">
        <v>76.8</v>
      </c>
      <c r="BN32" s="603"/>
      <c r="BO32" s="603"/>
      <c r="BP32" s="603"/>
      <c r="BQ32" s="660"/>
      <c r="BR32" s="681">
        <v>95.7</v>
      </c>
      <c r="BS32" s="603"/>
      <c r="BT32" s="603"/>
      <c r="BU32" s="603"/>
      <c r="BV32" s="603"/>
      <c r="BW32" s="603"/>
      <c r="BX32" s="666">
        <v>77.099999999999994</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1339300</v>
      </c>
      <c r="S33" s="619"/>
      <c r="T33" s="619"/>
      <c r="U33" s="619"/>
      <c r="V33" s="619"/>
      <c r="W33" s="619"/>
      <c r="X33" s="619"/>
      <c r="Y33" s="620"/>
      <c r="Z33" s="671">
        <v>9.1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5620078</v>
      </c>
      <c r="CS33" s="637"/>
      <c r="CT33" s="637"/>
      <c r="CU33" s="637"/>
      <c r="CV33" s="637"/>
      <c r="CW33" s="637"/>
      <c r="CX33" s="637"/>
      <c r="CY33" s="638"/>
      <c r="CZ33" s="621">
        <v>40.4</v>
      </c>
      <c r="DA33" s="639"/>
      <c r="DB33" s="639"/>
      <c r="DC33" s="640"/>
      <c r="DD33" s="624">
        <v>4546305</v>
      </c>
      <c r="DE33" s="637"/>
      <c r="DF33" s="637"/>
      <c r="DG33" s="637"/>
      <c r="DH33" s="637"/>
      <c r="DI33" s="637"/>
      <c r="DJ33" s="637"/>
      <c r="DK33" s="638"/>
      <c r="DL33" s="624">
        <v>4354300</v>
      </c>
      <c r="DM33" s="637"/>
      <c r="DN33" s="637"/>
      <c r="DO33" s="637"/>
      <c r="DP33" s="637"/>
      <c r="DQ33" s="637"/>
      <c r="DR33" s="637"/>
      <c r="DS33" s="637"/>
      <c r="DT33" s="637"/>
      <c r="DU33" s="637"/>
      <c r="DV33" s="638"/>
      <c r="DW33" s="641">
        <v>43.9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2049518</v>
      </c>
      <c r="CS34" s="619"/>
      <c r="CT34" s="619"/>
      <c r="CU34" s="619"/>
      <c r="CV34" s="619"/>
      <c r="CW34" s="619"/>
      <c r="CX34" s="619"/>
      <c r="CY34" s="620"/>
      <c r="CZ34" s="621">
        <v>14.7</v>
      </c>
      <c r="DA34" s="639"/>
      <c r="DB34" s="639"/>
      <c r="DC34" s="640"/>
      <c r="DD34" s="624">
        <v>1567674</v>
      </c>
      <c r="DE34" s="619"/>
      <c r="DF34" s="619"/>
      <c r="DG34" s="619"/>
      <c r="DH34" s="619"/>
      <c r="DI34" s="619"/>
      <c r="DJ34" s="619"/>
      <c r="DK34" s="620"/>
      <c r="DL34" s="624">
        <v>1561438</v>
      </c>
      <c r="DM34" s="619"/>
      <c r="DN34" s="619"/>
      <c r="DO34" s="619"/>
      <c r="DP34" s="619"/>
      <c r="DQ34" s="619"/>
      <c r="DR34" s="619"/>
      <c r="DS34" s="619"/>
      <c r="DT34" s="619"/>
      <c r="DU34" s="619"/>
      <c r="DV34" s="620"/>
      <c r="DW34" s="641">
        <v>15.8</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625600</v>
      </c>
      <c r="S35" s="619"/>
      <c r="T35" s="619"/>
      <c r="U35" s="619"/>
      <c r="V35" s="619"/>
      <c r="W35" s="619"/>
      <c r="X35" s="619"/>
      <c r="Y35" s="620"/>
      <c r="Z35" s="671">
        <v>4.2</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1511862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182665</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289269</v>
      </c>
      <c r="CS35" s="637"/>
      <c r="CT35" s="637"/>
      <c r="CU35" s="637"/>
      <c r="CV35" s="637"/>
      <c r="CW35" s="637"/>
      <c r="CX35" s="637"/>
      <c r="CY35" s="638"/>
      <c r="CZ35" s="621">
        <v>2.1</v>
      </c>
      <c r="DA35" s="639"/>
      <c r="DB35" s="639"/>
      <c r="DC35" s="640"/>
      <c r="DD35" s="624">
        <v>234133</v>
      </c>
      <c r="DE35" s="637"/>
      <c r="DF35" s="637"/>
      <c r="DG35" s="637"/>
      <c r="DH35" s="637"/>
      <c r="DI35" s="637"/>
      <c r="DJ35" s="637"/>
      <c r="DK35" s="638"/>
      <c r="DL35" s="624">
        <v>234133</v>
      </c>
      <c r="DM35" s="637"/>
      <c r="DN35" s="637"/>
      <c r="DO35" s="637"/>
      <c r="DP35" s="637"/>
      <c r="DQ35" s="637"/>
      <c r="DR35" s="637"/>
      <c r="DS35" s="637"/>
      <c r="DT35" s="637"/>
      <c r="DU35" s="637"/>
      <c r="DV35" s="638"/>
      <c r="DW35" s="641">
        <v>2.4</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14743219</v>
      </c>
      <c r="S36" s="659"/>
      <c r="T36" s="659"/>
      <c r="U36" s="659"/>
      <c r="V36" s="659"/>
      <c r="W36" s="659"/>
      <c r="X36" s="659"/>
      <c r="Y36" s="662"/>
      <c r="Z36" s="663">
        <v>100</v>
      </c>
      <c r="AA36" s="663"/>
      <c r="AB36" s="663"/>
      <c r="AC36" s="663"/>
      <c r="AD36" s="664">
        <v>9284327</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430024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106572</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1536342</v>
      </c>
      <c r="CS36" s="619"/>
      <c r="CT36" s="619"/>
      <c r="CU36" s="619"/>
      <c r="CV36" s="619"/>
      <c r="CW36" s="619"/>
      <c r="CX36" s="619"/>
      <c r="CY36" s="620"/>
      <c r="CZ36" s="621">
        <v>11</v>
      </c>
      <c r="DA36" s="639"/>
      <c r="DB36" s="639"/>
      <c r="DC36" s="640"/>
      <c r="DD36" s="624">
        <v>1386136</v>
      </c>
      <c r="DE36" s="619"/>
      <c r="DF36" s="619"/>
      <c r="DG36" s="619"/>
      <c r="DH36" s="619"/>
      <c r="DI36" s="619"/>
      <c r="DJ36" s="619"/>
      <c r="DK36" s="620"/>
      <c r="DL36" s="624">
        <v>1305064</v>
      </c>
      <c r="DM36" s="619"/>
      <c r="DN36" s="619"/>
      <c r="DO36" s="619"/>
      <c r="DP36" s="619"/>
      <c r="DQ36" s="619"/>
      <c r="DR36" s="619"/>
      <c r="DS36" s="619"/>
      <c r="DT36" s="619"/>
      <c r="DU36" s="619"/>
      <c r="DV36" s="620"/>
      <c r="DW36" s="641">
        <v>13.2</v>
      </c>
      <c r="DX36" s="642"/>
      <c r="DY36" s="642"/>
      <c r="DZ36" s="642"/>
      <c r="EA36" s="642"/>
      <c r="EB36" s="642"/>
      <c r="EC36" s="643"/>
    </row>
    <row r="37" spans="2:133" ht="11.25" customHeight="1">
      <c r="AQ37" s="644" t="s">
        <v>311</v>
      </c>
      <c r="AR37" s="645"/>
      <c r="AS37" s="645"/>
      <c r="AT37" s="645"/>
      <c r="AU37" s="645"/>
      <c r="AV37" s="645"/>
      <c r="AW37" s="645"/>
      <c r="AX37" s="645"/>
      <c r="AY37" s="646"/>
      <c r="AZ37" s="618">
        <v>74974</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3593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824939</v>
      </c>
      <c r="CS37" s="637"/>
      <c r="CT37" s="637"/>
      <c r="CU37" s="637"/>
      <c r="CV37" s="637"/>
      <c r="CW37" s="637"/>
      <c r="CX37" s="637"/>
      <c r="CY37" s="638"/>
      <c r="CZ37" s="621">
        <v>5.9</v>
      </c>
      <c r="DA37" s="639"/>
      <c r="DB37" s="639"/>
      <c r="DC37" s="640"/>
      <c r="DD37" s="624">
        <v>818973</v>
      </c>
      <c r="DE37" s="637"/>
      <c r="DF37" s="637"/>
      <c r="DG37" s="637"/>
      <c r="DH37" s="637"/>
      <c r="DI37" s="637"/>
      <c r="DJ37" s="637"/>
      <c r="DK37" s="638"/>
      <c r="DL37" s="624">
        <v>818953</v>
      </c>
      <c r="DM37" s="637"/>
      <c r="DN37" s="637"/>
      <c r="DO37" s="637"/>
      <c r="DP37" s="637"/>
      <c r="DQ37" s="637"/>
      <c r="DR37" s="637"/>
      <c r="DS37" s="637"/>
      <c r="DT37" s="637"/>
      <c r="DU37" s="637"/>
      <c r="DV37" s="638"/>
      <c r="DW37" s="641">
        <v>8.3000000000000007</v>
      </c>
      <c r="DX37" s="642"/>
      <c r="DY37" s="642"/>
      <c r="DZ37" s="642"/>
      <c r="EA37" s="642"/>
      <c r="EB37" s="642"/>
      <c r="EC37" s="643"/>
    </row>
    <row r="38" spans="2:133" ht="11.25" customHeight="1">
      <c r="AQ38" s="644" t="s">
        <v>314</v>
      </c>
      <c r="AR38" s="645"/>
      <c r="AS38" s="645"/>
      <c r="AT38" s="645"/>
      <c r="AU38" s="645"/>
      <c r="AV38" s="645"/>
      <c r="AW38" s="645"/>
      <c r="AX38" s="645"/>
      <c r="AY38" s="646"/>
      <c r="AZ38" s="618">
        <v>4850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6180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1436888</v>
      </c>
      <c r="CS38" s="619"/>
      <c r="CT38" s="619"/>
      <c r="CU38" s="619"/>
      <c r="CV38" s="619"/>
      <c r="CW38" s="619"/>
      <c r="CX38" s="619"/>
      <c r="CY38" s="620"/>
      <c r="CZ38" s="621">
        <v>10.3</v>
      </c>
      <c r="DA38" s="639"/>
      <c r="DB38" s="639"/>
      <c r="DC38" s="640"/>
      <c r="DD38" s="624">
        <v>1269142</v>
      </c>
      <c r="DE38" s="619"/>
      <c r="DF38" s="619"/>
      <c r="DG38" s="619"/>
      <c r="DH38" s="619"/>
      <c r="DI38" s="619"/>
      <c r="DJ38" s="619"/>
      <c r="DK38" s="620"/>
      <c r="DL38" s="624">
        <v>1244445</v>
      </c>
      <c r="DM38" s="619"/>
      <c r="DN38" s="619"/>
      <c r="DO38" s="619"/>
      <c r="DP38" s="619"/>
      <c r="DQ38" s="619"/>
      <c r="DR38" s="619"/>
      <c r="DS38" s="619"/>
      <c r="DT38" s="619"/>
      <c r="DU38" s="619"/>
      <c r="DV38" s="620"/>
      <c r="DW38" s="641">
        <v>12.6</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102</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282841</v>
      </c>
      <c r="CS39" s="637"/>
      <c r="CT39" s="637"/>
      <c r="CU39" s="637"/>
      <c r="CV39" s="637"/>
      <c r="CW39" s="637"/>
      <c r="CX39" s="637"/>
      <c r="CY39" s="638"/>
      <c r="CZ39" s="621">
        <v>2</v>
      </c>
      <c r="DA39" s="639"/>
      <c r="DB39" s="639"/>
      <c r="DC39" s="640"/>
      <c r="DD39" s="624">
        <v>80000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200647</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25220</v>
      </c>
      <c r="CS40" s="619"/>
      <c r="CT40" s="619"/>
      <c r="CU40" s="619"/>
      <c r="CV40" s="619"/>
      <c r="CW40" s="619"/>
      <c r="CX40" s="619"/>
      <c r="CY40" s="620"/>
      <c r="CZ40" s="621">
        <v>0.2</v>
      </c>
      <c r="DA40" s="639"/>
      <c r="DB40" s="639"/>
      <c r="DC40" s="640"/>
      <c r="DD40" s="624">
        <v>9220</v>
      </c>
      <c r="DE40" s="619"/>
      <c r="DF40" s="619"/>
      <c r="DG40" s="619"/>
      <c r="DH40" s="619"/>
      <c r="DI40" s="619"/>
      <c r="DJ40" s="619"/>
      <c r="DK40" s="620"/>
      <c r="DL40" s="624">
        <v>9220</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801367</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288</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2883339</v>
      </c>
      <c r="CS42" s="619"/>
      <c r="CT42" s="619"/>
      <c r="CU42" s="619"/>
      <c r="CV42" s="619"/>
      <c r="CW42" s="619"/>
      <c r="CX42" s="619"/>
      <c r="CY42" s="620"/>
      <c r="CZ42" s="621">
        <v>20.7</v>
      </c>
      <c r="DA42" s="622"/>
      <c r="DB42" s="622"/>
      <c r="DC42" s="623"/>
      <c r="DD42" s="624">
        <v>977178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72088</v>
      </c>
      <c r="CS43" s="637"/>
      <c r="CT43" s="637"/>
      <c r="CU43" s="637"/>
      <c r="CV43" s="637"/>
      <c r="CW43" s="637"/>
      <c r="CX43" s="637"/>
      <c r="CY43" s="638"/>
      <c r="CZ43" s="621">
        <v>0.5</v>
      </c>
      <c r="DA43" s="639"/>
      <c r="DB43" s="639"/>
      <c r="DC43" s="640"/>
      <c r="DD43" s="624">
        <v>72088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2844347</v>
      </c>
      <c r="CS44" s="619"/>
      <c r="CT44" s="619"/>
      <c r="CU44" s="619"/>
      <c r="CV44" s="619"/>
      <c r="CW44" s="619"/>
      <c r="CX44" s="619"/>
      <c r="CY44" s="620"/>
      <c r="CZ44" s="621">
        <v>20.5</v>
      </c>
      <c r="DA44" s="622"/>
      <c r="DB44" s="622"/>
      <c r="DC44" s="623"/>
      <c r="DD44" s="624">
        <v>950958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1253240</v>
      </c>
      <c r="CS45" s="637"/>
      <c r="CT45" s="637"/>
      <c r="CU45" s="637"/>
      <c r="CV45" s="637"/>
      <c r="CW45" s="637"/>
      <c r="CX45" s="637"/>
      <c r="CY45" s="638"/>
      <c r="CZ45" s="621">
        <v>9</v>
      </c>
      <c r="DA45" s="639"/>
      <c r="DB45" s="639"/>
      <c r="DC45" s="640"/>
      <c r="DD45" s="624">
        <v>173080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1567078</v>
      </c>
      <c r="CS46" s="619"/>
      <c r="CT46" s="619"/>
      <c r="CU46" s="619"/>
      <c r="CV46" s="619"/>
      <c r="CW46" s="619"/>
      <c r="CX46" s="619"/>
      <c r="CY46" s="620"/>
      <c r="CZ46" s="621">
        <v>11.3</v>
      </c>
      <c r="DA46" s="622"/>
      <c r="DB46" s="622"/>
      <c r="DC46" s="623"/>
      <c r="DD46" s="624">
        <v>753849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38992</v>
      </c>
      <c r="CS47" s="637"/>
      <c r="CT47" s="637"/>
      <c r="CU47" s="637"/>
      <c r="CV47" s="637"/>
      <c r="CW47" s="637"/>
      <c r="CX47" s="637"/>
      <c r="CY47" s="638"/>
      <c r="CZ47" s="621">
        <v>0.3</v>
      </c>
      <c r="DA47" s="639"/>
      <c r="DB47" s="639"/>
      <c r="DC47" s="640"/>
      <c r="DD47" s="624">
        <v>26220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13905994</v>
      </c>
      <c r="CS49" s="603"/>
      <c r="CT49" s="603"/>
      <c r="CU49" s="603"/>
      <c r="CV49" s="603"/>
      <c r="CW49" s="603"/>
      <c r="CX49" s="603"/>
      <c r="CY49" s="604"/>
      <c r="CZ49" s="605">
        <v>100</v>
      </c>
      <c r="DA49" s="606"/>
      <c r="DB49" s="606"/>
      <c r="DC49" s="607"/>
      <c r="DD49" s="608">
        <v>10037673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14758</v>
      </c>
      <c r="R7" s="1131"/>
      <c r="S7" s="1131"/>
      <c r="T7" s="1131"/>
      <c r="U7" s="1131"/>
      <c r="V7" s="1131">
        <v>13921</v>
      </c>
      <c r="W7" s="1131"/>
      <c r="X7" s="1131"/>
      <c r="Y7" s="1131"/>
      <c r="Z7" s="1131"/>
      <c r="AA7" s="1131">
        <v>837</v>
      </c>
      <c r="AB7" s="1131"/>
      <c r="AC7" s="1131"/>
      <c r="AD7" s="1131"/>
      <c r="AE7" s="1132"/>
      <c r="AF7" s="1133">
        <v>494</v>
      </c>
      <c r="AG7" s="1134"/>
      <c r="AH7" s="1134"/>
      <c r="AI7" s="1134"/>
      <c r="AJ7" s="1135"/>
      <c r="AK7" s="1117">
        <v>17</v>
      </c>
      <c r="AL7" s="1118"/>
      <c r="AM7" s="1118"/>
      <c r="AN7" s="1118"/>
      <c r="AO7" s="1118"/>
      <c r="AP7" s="1118">
        <v>13667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539</v>
      </c>
      <c r="BT7" s="1122"/>
      <c r="BU7" s="1122"/>
      <c r="BV7" s="1122"/>
      <c r="BW7" s="1122"/>
      <c r="BX7" s="1122"/>
      <c r="BY7" s="1122"/>
      <c r="BZ7" s="1122"/>
      <c r="CA7" s="1122"/>
      <c r="CB7" s="1122"/>
      <c r="CC7" s="1122"/>
      <c r="CD7" s="1122"/>
      <c r="CE7" s="1122"/>
      <c r="CF7" s="1122"/>
      <c r="CG7" s="1123"/>
      <c r="CH7" s="1114">
        <v>0</v>
      </c>
      <c r="CI7" s="1115"/>
      <c r="CJ7" s="1115"/>
      <c r="CK7" s="1115"/>
      <c r="CL7" s="1116"/>
      <c r="CM7" s="1114">
        <v>-5</v>
      </c>
      <c r="CN7" s="1115"/>
      <c r="CO7" s="1115"/>
      <c r="CP7" s="1115"/>
      <c r="CQ7" s="1116"/>
      <c r="CR7" s="1114">
        <v>9</v>
      </c>
      <c r="CS7" s="1115"/>
      <c r="CT7" s="1115"/>
      <c r="CU7" s="1115"/>
      <c r="CV7" s="1116"/>
      <c r="CW7" s="1114" t="s">
        <v>531</v>
      </c>
      <c r="CX7" s="1115"/>
      <c r="CY7" s="1115"/>
      <c r="CZ7" s="1115"/>
      <c r="DA7" s="1116"/>
      <c r="DB7" s="1114" t="s">
        <v>531</v>
      </c>
      <c r="DC7" s="1115"/>
      <c r="DD7" s="1115"/>
      <c r="DE7" s="1115"/>
      <c r="DF7" s="1116"/>
      <c r="DG7" s="1114" t="s">
        <v>531</v>
      </c>
      <c r="DH7" s="1115"/>
      <c r="DI7" s="1115"/>
      <c r="DJ7" s="1115"/>
      <c r="DK7" s="1116"/>
      <c r="DL7" s="1114" t="s">
        <v>531</v>
      </c>
      <c r="DM7" s="1115"/>
      <c r="DN7" s="1115"/>
      <c r="DO7" s="1115"/>
      <c r="DP7" s="1116"/>
      <c r="DQ7" s="1114" t="s">
        <v>531</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540</v>
      </c>
      <c r="BT8" s="1041"/>
      <c r="BU8" s="1041"/>
      <c r="BV8" s="1041"/>
      <c r="BW8" s="1041"/>
      <c r="BX8" s="1041"/>
      <c r="BY8" s="1041"/>
      <c r="BZ8" s="1041"/>
      <c r="CA8" s="1041"/>
      <c r="CB8" s="1041"/>
      <c r="CC8" s="1041"/>
      <c r="CD8" s="1041"/>
      <c r="CE8" s="1041"/>
      <c r="CF8" s="1041"/>
      <c r="CG8" s="1042"/>
      <c r="CH8" s="1015" t="s">
        <v>531</v>
      </c>
      <c r="CI8" s="1016"/>
      <c r="CJ8" s="1016"/>
      <c r="CK8" s="1016"/>
      <c r="CL8" s="1017"/>
      <c r="CM8" s="1015" t="s">
        <v>531</v>
      </c>
      <c r="CN8" s="1016"/>
      <c r="CO8" s="1016"/>
      <c r="CP8" s="1016"/>
      <c r="CQ8" s="1017"/>
      <c r="CR8" s="1015">
        <v>6</v>
      </c>
      <c r="CS8" s="1016"/>
      <c r="CT8" s="1016"/>
      <c r="CU8" s="1016"/>
      <c r="CV8" s="1017"/>
      <c r="CW8" s="1015" t="s">
        <v>532</v>
      </c>
      <c r="CX8" s="1016"/>
      <c r="CY8" s="1016"/>
      <c r="CZ8" s="1016"/>
      <c r="DA8" s="1017"/>
      <c r="DB8" s="1015" t="s">
        <v>532</v>
      </c>
      <c r="DC8" s="1016"/>
      <c r="DD8" s="1016"/>
      <c r="DE8" s="1016"/>
      <c r="DF8" s="1017"/>
      <c r="DG8" s="1015" t="s">
        <v>532</v>
      </c>
      <c r="DH8" s="1016"/>
      <c r="DI8" s="1016"/>
      <c r="DJ8" s="1016"/>
      <c r="DK8" s="1017"/>
      <c r="DL8" s="1015" t="s">
        <v>532</v>
      </c>
      <c r="DM8" s="1016"/>
      <c r="DN8" s="1016"/>
      <c r="DO8" s="1016"/>
      <c r="DP8" s="1017"/>
      <c r="DQ8" s="1015" t="s">
        <v>532</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541</v>
      </c>
      <c r="BT9" s="1041"/>
      <c r="BU9" s="1041"/>
      <c r="BV9" s="1041"/>
      <c r="BW9" s="1041"/>
      <c r="BX9" s="1041"/>
      <c r="BY9" s="1041"/>
      <c r="BZ9" s="1041"/>
      <c r="CA9" s="1041"/>
      <c r="CB9" s="1041"/>
      <c r="CC9" s="1041"/>
      <c r="CD9" s="1041"/>
      <c r="CE9" s="1041"/>
      <c r="CF9" s="1041"/>
      <c r="CG9" s="1042"/>
      <c r="CH9" s="1015">
        <v>15</v>
      </c>
      <c r="CI9" s="1016"/>
      <c r="CJ9" s="1016"/>
      <c r="CK9" s="1016"/>
      <c r="CL9" s="1017"/>
      <c r="CM9" s="1015">
        <v>83</v>
      </c>
      <c r="CN9" s="1016"/>
      <c r="CO9" s="1016"/>
      <c r="CP9" s="1016"/>
      <c r="CQ9" s="1017"/>
      <c r="CR9" s="1015">
        <v>9</v>
      </c>
      <c r="CS9" s="1016"/>
      <c r="CT9" s="1016"/>
      <c r="CU9" s="1016"/>
      <c r="CV9" s="1017"/>
      <c r="CW9" s="1015" t="s">
        <v>531</v>
      </c>
      <c r="CX9" s="1016"/>
      <c r="CY9" s="1016"/>
      <c r="CZ9" s="1016"/>
      <c r="DA9" s="1017"/>
      <c r="DB9" s="1015" t="s">
        <v>531</v>
      </c>
      <c r="DC9" s="1016"/>
      <c r="DD9" s="1016"/>
      <c r="DE9" s="1016"/>
      <c r="DF9" s="1017"/>
      <c r="DG9" s="1015" t="s">
        <v>531</v>
      </c>
      <c r="DH9" s="1016"/>
      <c r="DI9" s="1016"/>
      <c r="DJ9" s="1016"/>
      <c r="DK9" s="1017"/>
      <c r="DL9" s="1015" t="s">
        <v>531</v>
      </c>
      <c r="DM9" s="1016"/>
      <c r="DN9" s="1016"/>
      <c r="DO9" s="1016"/>
      <c r="DP9" s="1017"/>
      <c r="DQ9" s="1015" t="s">
        <v>531</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542</v>
      </c>
      <c r="BT10" s="1041"/>
      <c r="BU10" s="1041"/>
      <c r="BV10" s="1041"/>
      <c r="BW10" s="1041"/>
      <c r="BX10" s="1041"/>
      <c r="BY10" s="1041"/>
      <c r="BZ10" s="1041"/>
      <c r="CA10" s="1041"/>
      <c r="CB10" s="1041"/>
      <c r="CC10" s="1041"/>
      <c r="CD10" s="1041"/>
      <c r="CE10" s="1041"/>
      <c r="CF10" s="1041"/>
      <c r="CG10" s="1042"/>
      <c r="CH10" s="1015">
        <v>3</v>
      </c>
      <c r="CI10" s="1016"/>
      <c r="CJ10" s="1016"/>
      <c r="CK10" s="1016"/>
      <c r="CL10" s="1017"/>
      <c r="CM10" s="1015">
        <v>32</v>
      </c>
      <c r="CN10" s="1016"/>
      <c r="CO10" s="1016"/>
      <c r="CP10" s="1016"/>
      <c r="CQ10" s="1017"/>
      <c r="CR10" s="1015">
        <v>25</v>
      </c>
      <c r="CS10" s="1016"/>
      <c r="CT10" s="1016"/>
      <c r="CU10" s="1016"/>
      <c r="CV10" s="1017"/>
      <c r="CW10" s="1015" t="s">
        <v>532</v>
      </c>
      <c r="CX10" s="1016"/>
      <c r="CY10" s="1016"/>
      <c r="CZ10" s="1016"/>
      <c r="DA10" s="1017"/>
      <c r="DB10" s="1015" t="s">
        <v>531</v>
      </c>
      <c r="DC10" s="1016"/>
      <c r="DD10" s="1016"/>
      <c r="DE10" s="1016"/>
      <c r="DF10" s="1017"/>
      <c r="DG10" s="1015" t="s">
        <v>532</v>
      </c>
      <c r="DH10" s="1016"/>
      <c r="DI10" s="1016"/>
      <c r="DJ10" s="1016"/>
      <c r="DK10" s="1017"/>
      <c r="DL10" s="1015" t="s">
        <v>532</v>
      </c>
      <c r="DM10" s="1016"/>
      <c r="DN10" s="1016"/>
      <c r="DO10" s="1016"/>
      <c r="DP10" s="1017"/>
      <c r="DQ10" s="1015" t="s">
        <v>532</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544</v>
      </c>
      <c r="BS11" s="1040" t="s">
        <v>543</v>
      </c>
      <c r="BT11" s="1041"/>
      <c r="BU11" s="1041"/>
      <c r="BV11" s="1041"/>
      <c r="BW11" s="1041"/>
      <c r="BX11" s="1041"/>
      <c r="BY11" s="1041"/>
      <c r="BZ11" s="1041"/>
      <c r="CA11" s="1041"/>
      <c r="CB11" s="1041"/>
      <c r="CC11" s="1041"/>
      <c r="CD11" s="1041"/>
      <c r="CE11" s="1041"/>
      <c r="CF11" s="1041"/>
      <c r="CG11" s="1042"/>
      <c r="CH11" s="1015">
        <v>0</v>
      </c>
      <c r="CI11" s="1016"/>
      <c r="CJ11" s="1016"/>
      <c r="CK11" s="1016"/>
      <c r="CL11" s="1017"/>
      <c r="CM11" s="1015">
        <v>38</v>
      </c>
      <c r="CN11" s="1016"/>
      <c r="CO11" s="1016"/>
      <c r="CP11" s="1016"/>
      <c r="CQ11" s="1017"/>
      <c r="CR11" s="1015">
        <v>5</v>
      </c>
      <c r="CS11" s="1016"/>
      <c r="CT11" s="1016"/>
      <c r="CU11" s="1016"/>
      <c r="CV11" s="1017"/>
      <c r="CW11" s="1015">
        <v>2</v>
      </c>
      <c r="CX11" s="1016"/>
      <c r="CY11" s="1016"/>
      <c r="CZ11" s="1016"/>
      <c r="DA11" s="1017"/>
      <c r="DB11" s="1015" t="s">
        <v>531</v>
      </c>
      <c r="DC11" s="1016"/>
      <c r="DD11" s="1016"/>
      <c r="DE11" s="1016"/>
      <c r="DF11" s="1017"/>
      <c r="DG11" s="1015">
        <v>191</v>
      </c>
      <c r="DH11" s="1016"/>
      <c r="DI11" s="1016"/>
      <c r="DJ11" s="1016"/>
      <c r="DK11" s="1017"/>
      <c r="DL11" s="1015" t="s">
        <v>532</v>
      </c>
      <c r="DM11" s="1016"/>
      <c r="DN11" s="1016"/>
      <c r="DO11" s="1016"/>
      <c r="DP11" s="1017"/>
      <c r="DQ11" s="1015">
        <v>9</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14743</v>
      </c>
      <c r="R23" s="1095"/>
      <c r="S23" s="1095"/>
      <c r="T23" s="1095"/>
      <c r="U23" s="1095"/>
      <c r="V23" s="1095">
        <v>13906</v>
      </c>
      <c r="W23" s="1095"/>
      <c r="X23" s="1095"/>
      <c r="Y23" s="1095"/>
      <c r="Z23" s="1095"/>
      <c r="AA23" s="1095">
        <v>837</v>
      </c>
      <c r="AB23" s="1095"/>
      <c r="AC23" s="1095"/>
      <c r="AD23" s="1095"/>
      <c r="AE23" s="1096"/>
      <c r="AF23" s="1097">
        <v>494</v>
      </c>
      <c r="AG23" s="1095"/>
      <c r="AH23" s="1095"/>
      <c r="AI23" s="1095"/>
      <c r="AJ23" s="1098"/>
      <c r="AK23" s="1099"/>
      <c r="AL23" s="1100"/>
      <c r="AM23" s="1100"/>
      <c r="AN23" s="1100"/>
      <c r="AO23" s="1100"/>
      <c r="AP23" s="1095">
        <v>13667</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3245</v>
      </c>
      <c r="R28" s="1080"/>
      <c r="S28" s="1080"/>
      <c r="T28" s="1080"/>
      <c r="U28" s="1080"/>
      <c r="V28" s="1080">
        <v>3062</v>
      </c>
      <c r="W28" s="1080"/>
      <c r="X28" s="1080"/>
      <c r="Y28" s="1080"/>
      <c r="Z28" s="1080"/>
      <c r="AA28" s="1080">
        <v>183</v>
      </c>
      <c r="AB28" s="1080"/>
      <c r="AC28" s="1080"/>
      <c r="AD28" s="1080"/>
      <c r="AE28" s="1081"/>
      <c r="AF28" s="1082">
        <v>183</v>
      </c>
      <c r="AG28" s="1080"/>
      <c r="AH28" s="1080"/>
      <c r="AI28" s="1080"/>
      <c r="AJ28" s="1083"/>
      <c r="AK28" s="1084">
        <v>163</v>
      </c>
      <c r="AL28" s="1072"/>
      <c r="AM28" s="1072"/>
      <c r="AN28" s="1072"/>
      <c r="AO28" s="1072"/>
      <c r="AP28" s="1072" t="s">
        <v>531</v>
      </c>
      <c r="AQ28" s="1072"/>
      <c r="AR28" s="1072"/>
      <c r="AS28" s="1072"/>
      <c r="AT28" s="1072"/>
      <c r="AU28" s="1072" t="s">
        <v>531</v>
      </c>
      <c r="AV28" s="1072"/>
      <c r="AW28" s="1072"/>
      <c r="AX28" s="1072"/>
      <c r="AY28" s="1072"/>
      <c r="AZ28" s="1073" t="s">
        <v>531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2392</v>
      </c>
      <c r="R29" s="1070"/>
      <c r="S29" s="1070"/>
      <c r="T29" s="1070"/>
      <c r="U29" s="1070"/>
      <c r="V29" s="1070">
        <v>2329</v>
      </c>
      <c r="W29" s="1070"/>
      <c r="X29" s="1070"/>
      <c r="Y29" s="1070"/>
      <c r="Z29" s="1070"/>
      <c r="AA29" s="1070">
        <v>62</v>
      </c>
      <c r="AB29" s="1070"/>
      <c r="AC29" s="1070"/>
      <c r="AD29" s="1070"/>
      <c r="AE29" s="1071"/>
      <c r="AF29" s="1045">
        <v>62</v>
      </c>
      <c r="AG29" s="1046"/>
      <c r="AH29" s="1046"/>
      <c r="AI29" s="1046"/>
      <c r="AJ29" s="1047"/>
      <c r="AK29" s="1006">
        <v>320</v>
      </c>
      <c r="AL29" s="997"/>
      <c r="AM29" s="997"/>
      <c r="AN29" s="997"/>
      <c r="AO29" s="997"/>
      <c r="AP29" s="997" t="s">
        <v>531</v>
      </c>
      <c r="AQ29" s="997"/>
      <c r="AR29" s="997"/>
      <c r="AS29" s="997"/>
      <c r="AT29" s="997"/>
      <c r="AU29" s="997" t="s">
        <v>532</v>
      </c>
      <c r="AV29" s="997"/>
      <c r="AW29" s="997"/>
      <c r="AX29" s="997"/>
      <c r="AY29" s="997"/>
      <c r="AZ29" s="1068" t="s">
        <v>531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267</v>
      </c>
      <c r="R30" s="1070"/>
      <c r="S30" s="1070"/>
      <c r="T30" s="1070"/>
      <c r="U30" s="1070"/>
      <c r="V30" s="1070">
        <v>247</v>
      </c>
      <c r="W30" s="1070"/>
      <c r="X30" s="1070"/>
      <c r="Y30" s="1070"/>
      <c r="Z30" s="1070"/>
      <c r="AA30" s="1070">
        <v>20</v>
      </c>
      <c r="AB30" s="1070"/>
      <c r="AC30" s="1070"/>
      <c r="AD30" s="1070"/>
      <c r="AE30" s="1071"/>
      <c r="AF30" s="1045">
        <v>20</v>
      </c>
      <c r="AG30" s="1046"/>
      <c r="AH30" s="1046"/>
      <c r="AI30" s="1046"/>
      <c r="AJ30" s="1047"/>
      <c r="AK30" s="1006">
        <v>96</v>
      </c>
      <c r="AL30" s="997"/>
      <c r="AM30" s="997"/>
      <c r="AN30" s="997"/>
      <c r="AO30" s="997"/>
      <c r="AP30" s="997" t="s">
        <v>531</v>
      </c>
      <c r="AQ30" s="997"/>
      <c r="AR30" s="997"/>
      <c r="AS30" s="997"/>
      <c r="AT30" s="997"/>
      <c r="AU30" s="997" t="s">
        <v>532</v>
      </c>
      <c r="AV30" s="997"/>
      <c r="AW30" s="997"/>
      <c r="AX30" s="997"/>
      <c r="AY30" s="997"/>
      <c r="AZ30" s="1068" t="s">
        <v>531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438</v>
      </c>
      <c r="R31" s="1070"/>
      <c r="S31" s="1070"/>
      <c r="T31" s="1070"/>
      <c r="U31" s="1070"/>
      <c r="V31" s="1070">
        <v>381</v>
      </c>
      <c r="W31" s="1070"/>
      <c r="X31" s="1070"/>
      <c r="Y31" s="1070"/>
      <c r="Z31" s="1070"/>
      <c r="AA31" s="1070">
        <v>57</v>
      </c>
      <c r="AB31" s="1070"/>
      <c r="AC31" s="1070"/>
      <c r="AD31" s="1070"/>
      <c r="AE31" s="1071"/>
      <c r="AF31" s="1045">
        <v>369</v>
      </c>
      <c r="AG31" s="1046"/>
      <c r="AH31" s="1046"/>
      <c r="AI31" s="1046"/>
      <c r="AJ31" s="1047"/>
      <c r="AK31" s="1006">
        <v>75</v>
      </c>
      <c r="AL31" s="997"/>
      <c r="AM31" s="997"/>
      <c r="AN31" s="997"/>
      <c r="AO31" s="997"/>
      <c r="AP31" s="997">
        <v>1297</v>
      </c>
      <c r="AQ31" s="997"/>
      <c r="AR31" s="997"/>
      <c r="AS31" s="997"/>
      <c r="AT31" s="997"/>
      <c r="AU31" s="997">
        <v>486</v>
      </c>
      <c r="AV31" s="997"/>
      <c r="AW31" s="997"/>
      <c r="AX31" s="997"/>
      <c r="AY31" s="997"/>
      <c r="AZ31" s="1068" t="s">
        <v>532</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1083</v>
      </c>
      <c r="R32" s="1070"/>
      <c r="S32" s="1070"/>
      <c r="T32" s="1070"/>
      <c r="U32" s="1070"/>
      <c r="V32" s="1070">
        <v>1029</v>
      </c>
      <c r="W32" s="1070"/>
      <c r="X32" s="1070"/>
      <c r="Y32" s="1070"/>
      <c r="Z32" s="1070"/>
      <c r="AA32" s="1070">
        <v>54</v>
      </c>
      <c r="AB32" s="1070"/>
      <c r="AC32" s="1070"/>
      <c r="AD32" s="1070"/>
      <c r="AE32" s="1071"/>
      <c r="AF32" s="1045">
        <v>54</v>
      </c>
      <c r="AG32" s="1046"/>
      <c r="AH32" s="1046"/>
      <c r="AI32" s="1046"/>
      <c r="AJ32" s="1047"/>
      <c r="AK32" s="1006">
        <v>431</v>
      </c>
      <c r="AL32" s="997"/>
      <c r="AM32" s="997"/>
      <c r="AN32" s="997"/>
      <c r="AO32" s="997"/>
      <c r="AP32" s="997">
        <v>4655</v>
      </c>
      <c r="AQ32" s="997"/>
      <c r="AR32" s="997"/>
      <c r="AS32" s="997"/>
      <c r="AT32" s="997"/>
      <c r="AU32" s="997">
        <v>4557</v>
      </c>
      <c r="AV32" s="997"/>
      <c r="AW32" s="997"/>
      <c r="AX32" s="997"/>
      <c r="AY32" s="997"/>
      <c r="AZ32" s="1068" t="s">
        <v>532</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687</v>
      </c>
      <c r="AG63" s="985"/>
      <c r="AH63" s="985"/>
      <c r="AI63" s="985"/>
      <c r="AJ63" s="1056"/>
      <c r="AK63" s="1057"/>
      <c r="AL63" s="989"/>
      <c r="AM63" s="989"/>
      <c r="AN63" s="989"/>
      <c r="AO63" s="989"/>
      <c r="AP63" s="985"/>
      <c r="AQ63" s="985"/>
      <c r="AR63" s="985"/>
      <c r="AS63" s="985"/>
      <c r="AT63" s="985"/>
      <c r="AU63" s="985">
        <v>5043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533</v>
      </c>
      <c r="C68" s="1012"/>
      <c r="D68" s="1012"/>
      <c r="E68" s="1012"/>
      <c r="F68" s="1012"/>
      <c r="G68" s="1012"/>
      <c r="H68" s="1012"/>
      <c r="I68" s="1012"/>
      <c r="J68" s="1012"/>
      <c r="K68" s="1012"/>
      <c r="L68" s="1012"/>
      <c r="M68" s="1012"/>
      <c r="N68" s="1012"/>
      <c r="O68" s="1012"/>
      <c r="P68" s="1013"/>
      <c r="Q68" s="1014">
        <v>539</v>
      </c>
      <c r="R68" s="1008"/>
      <c r="S68" s="1008"/>
      <c r="T68" s="1008"/>
      <c r="U68" s="1008"/>
      <c r="V68" s="1008">
        <v>525</v>
      </c>
      <c r="W68" s="1008"/>
      <c r="X68" s="1008"/>
      <c r="Y68" s="1008"/>
      <c r="Z68" s="1008"/>
      <c r="AA68" s="1008">
        <v>14</v>
      </c>
      <c r="AB68" s="1008"/>
      <c r="AC68" s="1008"/>
      <c r="AD68" s="1008"/>
      <c r="AE68" s="1008"/>
      <c r="AF68" s="1008">
        <v>15</v>
      </c>
      <c r="AG68" s="1008"/>
      <c r="AH68" s="1008"/>
      <c r="AI68" s="1008"/>
      <c r="AJ68" s="1008"/>
      <c r="AK68" s="1008">
        <v>65</v>
      </c>
      <c r="AL68" s="1008"/>
      <c r="AM68" s="1008"/>
      <c r="AN68" s="1008"/>
      <c r="AO68" s="1008"/>
      <c r="AP68" s="1008">
        <v>92</v>
      </c>
      <c r="AQ68" s="1008"/>
      <c r="AR68" s="1008"/>
      <c r="AS68" s="1008"/>
      <c r="AT68" s="1008"/>
      <c r="AU68" s="1008">
        <v>92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534</v>
      </c>
      <c r="C69" s="1001"/>
      <c r="D69" s="1001"/>
      <c r="E69" s="1001"/>
      <c r="F69" s="1001"/>
      <c r="G69" s="1001"/>
      <c r="H69" s="1001"/>
      <c r="I69" s="1001"/>
      <c r="J69" s="1001"/>
      <c r="K69" s="1001"/>
      <c r="L69" s="1001"/>
      <c r="M69" s="1001"/>
      <c r="N69" s="1001"/>
      <c r="O69" s="1001"/>
      <c r="P69" s="1002"/>
      <c r="Q69" s="1003">
        <v>2058</v>
      </c>
      <c r="R69" s="997"/>
      <c r="S69" s="997"/>
      <c r="T69" s="997"/>
      <c r="U69" s="997"/>
      <c r="V69" s="997">
        <v>2045</v>
      </c>
      <c r="W69" s="997"/>
      <c r="X69" s="997"/>
      <c r="Y69" s="997"/>
      <c r="Z69" s="997"/>
      <c r="AA69" s="997">
        <v>13</v>
      </c>
      <c r="AB69" s="997"/>
      <c r="AC69" s="997"/>
      <c r="AD69" s="997"/>
      <c r="AE69" s="997"/>
      <c r="AF69" s="997">
        <v>13</v>
      </c>
      <c r="AG69" s="997"/>
      <c r="AH69" s="997"/>
      <c r="AI69" s="997"/>
      <c r="AJ69" s="997"/>
      <c r="AK69" s="997">
        <v>57</v>
      </c>
      <c r="AL69" s="997"/>
      <c r="AM69" s="997"/>
      <c r="AN69" s="997"/>
      <c r="AO69" s="997"/>
      <c r="AP69" s="997">
        <v>411</v>
      </c>
      <c r="AQ69" s="997"/>
      <c r="AR69" s="997"/>
      <c r="AS69" s="997"/>
      <c r="AT69" s="997"/>
      <c r="AU69" s="997">
        <v>104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535</v>
      </c>
      <c r="C70" s="1001"/>
      <c r="D70" s="1001"/>
      <c r="E70" s="1001"/>
      <c r="F70" s="1001"/>
      <c r="G70" s="1001"/>
      <c r="H70" s="1001"/>
      <c r="I70" s="1001"/>
      <c r="J70" s="1001"/>
      <c r="K70" s="1001"/>
      <c r="L70" s="1001"/>
      <c r="M70" s="1001"/>
      <c r="N70" s="1001"/>
      <c r="O70" s="1001"/>
      <c r="P70" s="1002"/>
      <c r="Q70" s="1003">
        <v>204</v>
      </c>
      <c r="R70" s="997"/>
      <c r="S70" s="997"/>
      <c r="T70" s="997"/>
      <c r="U70" s="997"/>
      <c r="V70" s="997">
        <v>176</v>
      </c>
      <c r="W70" s="997"/>
      <c r="X70" s="997"/>
      <c r="Y70" s="997"/>
      <c r="Z70" s="997"/>
      <c r="AA70" s="997">
        <v>28</v>
      </c>
      <c r="AB70" s="997"/>
      <c r="AC70" s="997"/>
      <c r="AD70" s="997"/>
      <c r="AE70" s="997"/>
      <c r="AF70" s="997">
        <v>27</v>
      </c>
      <c r="AG70" s="997"/>
      <c r="AH70" s="997"/>
      <c r="AI70" s="997"/>
      <c r="AJ70" s="997"/>
      <c r="AK70" s="997">
        <v>54</v>
      </c>
      <c r="AL70" s="997"/>
      <c r="AM70" s="997"/>
      <c r="AN70" s="997"/>
      <c r="AO70" s="997"/>
      <c r="AP70" s="997" t="s">
        <v>531</v>
      </c>
      <c r="AQ70" s="997"/>
      <c r="AR70" s="997"/>
      <c r="AS70" s="997"/>
      <c r="AT70" s="997"/>
      <c r="AU70" s="997" t="s">
        <v>531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536</v>
      </c>
      <c r="C71" s="1001"/>
      <c r="D71" s="1001"/>
      <c r="E71" s="1001"/>
      <c r="F71" s="1001"/>
      <c r="G71" s="1001"/>
      <c r="H71" s="1001"/>
      <c r="I71" s="1001"/>
      <c r="J71" s="1001"/>
      <c r="K71" s="1001"/>
      <c r="L71" s="1001"/>
      <c r="M71" s="1001"/>
      <c r="N71" s="1001"/>
      <c r="O71" s="1001"/>
      <c r="P71" s="1002"/>
      <c r="Q71" s="1003">
        <v>8206</v>
      </c>
      <c r="R71" s="997"/>
      <c r="S71" s="997"/>
      <c r="T71" s="997"/>
      <c r="U71" s="997"/>
      <c r="V71" s="997">
        <v>7544</v>
      </c>
      <c r="W71" s="997"/>
      <c r="X71" s="997"/>
      <c r="Y71" s="997"/>
      <c r="Z71" s="997"/>
      <c r="AA71" s="997">
        <v>662</v>
      </c>
      <c r="AB71" s="997"/>
      <c r="AC71" s="997"/>
      <c r="AD71" s="997"/>
      <c r="AE71" s="997"/>
      <c r="AF71" s="997">
        <v>662</v>
      </c>
      <c r="AG71" s="997"/>
      <c r="AH71" s="997"/>
      <c r="AI71" s="997"/>
      <c r="AJ71" s="997"/>
      <c r="AK71" s="997">
        <v>1650</v>
      </c>
      <c r="AL71" s="997"/>
      <c r="AM71" s="997"/>
      <c r="AN71" s="997"/>
      <c r="AO71" s="997"/>
      <c r="AP71" s="997" t="s">
        <v>531</v>
      </c>
      <c r="AQ71" s="997"/>
      <c r="AR71" s="997"/>
      <c r="AS71" s="997"/>
      <c r="AT71" s="997"/>
      <c r="AU71" s="997" t="s">
        <v>532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537</v>
      </c>
      <c r="C72" s="1001"/>
      <c r="D72" s="1001"/>
      <c r="E72" s="1001"/>
      <c r="F72" s="1001"/>
      <c r="G72" s="1001"/>
      <c r="H72" s="1001"/>
      <c r="I72" s="1001"/>
      <c r="J72" s="1001"/>
      <c r="K72" s="1001"/>
      <c r="L72" s="1001"/>
      <c r="M72" s="1001"/>
      <c r="N72" s="1001"/>
      <c r="O72" s="1001"/>
      <c r="P72" s="1002"/>
      <c r="Q72" s="1003">
        <v>107</v>
      </c>
      <c r="R72" s="997"/>
      <c r="S72" s="997"/>
      <c r="T72" s="997"/>
      <c r="U72" s="997"/>
      <c r="V72" s="997">
        <v>96</v>
      </c>
      <c r="W72" s="997"/>
      <c r="X72" s="997"/>
      <c r="Y72" s="997"/>
      <c r="Z72" s="997"/>
      <c r="AA72" s="997">
        <v>11</v>
      </c>
      <c r="AB72" s="997"/>
      <c r="AC72" s="997"/>
      <c r="AD72" s="997"/>
      <c r="AE72" s="997"/>
      <c r="AF72" s="997">
        <v>11</v>
      </c>
      <c r="AG72" s="997"/>
      <c r="AH72" s="997"/>
      <c r="AI72" s="997"/>
      <c r="AJ72" s="997"/>
      <c r="AK72" s="997" t="s">
        <v>531</v>
      </c>
      <c r="AL72" s="997"/>
      <c r="AM72" s="997"/>
      <c r="AN72" s="997"/>
      <c r="AO72" s="997"/>
      <c r="AP72" s="997" t="s">
        <v>531</v>
      </c>
      <c r="AQ72" s="997"/>
      <c r="AR72" s="997"/>
      <c r="AS72" s="997"/>
      <c r="AT72" s="997"/>
      <c r="AU72" s="997" t="s">
        <v>531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538</v>
      </c>
      <c r="C73" s="1001"/>
      <c r="D73" s="1001"/>
      <c r="E73" s="1001"/>
      <c r="F73" s="1001"/>
      <c r="G73" s="1001"/>
      <c r="H73" s="1001"/>
      <c r="I73" s="1001"/>
      <c r="J73" s="1001"/>
      <c r="K73" s="1001"/>
      <c r="L73" s="1001"/>
      <c r="M73" s="1001"/>
      <c r="N73" s="1001"/>
      <c r="O73" s="1001"/>
      <c r="P73" s="1002"/>
      <c r="Q73" s="1003">
        <v>223048</v>
      </c>
      <c r="R73" s="997"/>
      <c r="S73" s="997"/>
      <c r="T73" s="997"/>
      <c r="U73" s="997"/>
      <c r="V73" s="997">
        <v>217428</v>
      </c>
      <c r="W73" s="997"/>
      <c r="X73" s="997"/>
      <c r="Y73" s="997"/>
      <c r="Z73" s="997"/>
      <c r="AA73" s="997">
        <v>5620</v>
      </c>
      <c r="AB73" s="997"/>
      <c r="AC73" s="997"/>
      <c r="AD73" s="997"/>
      <c r="AE73" s="997"/>
      <c r="AF73" s="997">
        <v>5620</v>
      </c>
      <c r="AG73" s="997"/>
      <c r="AH73" s="997"/>
      <c r="AI73" s="997"/>
      <c r="AJ73" s="997"/>
      <c r="AK73" s="997">
        <v>1845</v>
      </c>
      <c r="AL73" s="997"/>
      <c r="AM73" s="997"/>
      <c r="AN73" s="997"/>
      <c r="AO73" s="997"/>
      <c r="AP73" s="997" t="s">
        <v>531</v>
      </c>
      <c r="AQ73" s="997"/>
      <c r="AR73" s="997"/>
      <c r="AS73" s="997"/>
      <c r="AT73" s="997"/>
      <c r="AU73" s="997" t="s">
        <v>531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6348</v>
      </c>
      <c r="AG88" s="985"/>
      <c r="AH88" s="985"/>
      <c r="AI88" s="985"/>
      <c r="AJ88" s="985"/>
      <c r="AK88" s="989"/>
      <c r="AL88" s="989"/>
      <c r="AM88" s="989"/>
      <c r="AN88" s="989"/>
      <c r="AO88" s="989"/>
      <c r="AP88" s="985">
        <v>503</v>
      </c>
      <c r="AQ88" s="985"/>
      <c r="AR88" s="985"/>
      <c r="AS88" s="985"/>
      <c r="AT88" s="985"/>
      <c r="AU88" s="985">
        <v>196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53</v>
      </c>
      <c r="CS102" s="977"/>
      <c r="CT102" s="977"/>
      <c r="CU102" s="977"/>
      <c r="CV102" s="978"/>
      <c r="CW102" s="976">
        <v>2</v>
      </c>
      <c r="CX102" s="977"/>
      <c r="CY102" s="977"/>
      <c r="CZ102" s="977"/>
      <c r="DA102" s="978"/>
      <c r="DB102" s="976" t="s">
        <v>531</v>
      </c>
      <c r="DC102" s="977"/>
      <c r="DD102" s="977"/>
      <c r="DE102" s="977"/>
      <c r="DF102" s="978"/>
      <c r="DG102" s="976">
        <v>191</v>
      </c>
      <c r="DH102" s="977"/>
      <c r="DI102" s="977"/>
      <c r="DJ102" s="977"/>
      <c r="DK102" s="978"/>
      <c r="DL102" s="976" t="s">
        <v>531</v>
      </c>
      <c r="DM102" s="977"/>
      <c r="DN102" s="977"/>
      <c r="DO102" s="977"/>
      <c r="DP102" s="978"/>
      <c r="DQ102" s="976">
        <v>9</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283</v>
      </c>
      <c r="AG109" s="918"/>
      <c r="AH109" s="918"/>
      <c r="AI109" s="918"/>
      <c r="AJ109" s="919"/>
      <c r="AK109" s="920" t="s">
        <v>282</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283</v>
      </c>
      <c r="BW109" s="918"/>
      <c r="BX109" s="918"/>
      <c r="BY109" s="918"/>
      <c r="BZ109" s="919"/>
      <c r="CA109" s="920" t="s">
        <v>282</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283</v>
      </c>
      <c r="DM109" s="918"/>
      <c r="DN109" s="918"/>
      <c r="DO109" s="918"/>
      <c r="DP109" s="919"/>
      <c r="DQ109" s="920" t="s">
        <v>282</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2124849</v>
      </c>
      <c r="AB110" s="903"/>
      <c r="AC110" s="903"/>
      <c r="AD110" s="903"/>
      <c r="AE110" s="904"/>
      <c r="AF110" s="905">
        <v>1996938</v>
      </c>
      <c r="AG110" s="903"/>
      <c r="AH110" s="903"/>
      <c r="AI110" s="903"/>
      <c r="AJ110" s="904"/>
      <c r="AK110" s="905">
        <v>2041973</v>
      </c>
      <c r="AL110" s="903"/>
      <c r="AM110" s="903"/>
      <c r="AN110" s="903"/>
      <c r="AO110" s="904"/>
      <c r="AP110" s="906">
        <v>25.4</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14642084</v>
      </c>
      <c r="BR110" s="830"/>
      <c r="BS110" s="830"/>
      <c r="BT110" s="830"/>
      <c r="BU110" s="830"/>
      <c r="BV110" s="830">
        <v>14226983</v>
      </c>
      <c r="BW110" s="830"/>
      <c r="BX110" s="830"/>
      <c r="BY110" s="830"/>
      <c r="BZ110" s="830"/>
      <c r="CA110" s="830">
        <v>13666871</v>
      </c>
      <c r="CB110" s="830"/>
      <c r="CC110" s="830"/>
      <c r="CD110" s="830"/>
      <c r="CE110" s="830"/>
      <c r="CF110" s="891">
        <v>169.8</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767327</v>
      </c>
      <c r="BR111" s="801"/>
      <c r="BS111" s="801"/>
      <c r="BT111" s="801"/>
      <c r="BU111" s="801"/>
      <c r="BV111" s="801">
        <v>607143</v>
      </c>
      <c r="BW111" s="801"/>
      <c r="BX111" s="801"/>
      <c r="BY111" s="801"/>
      <c r="BZ111" s="801"/>
      <c r="CA111" s="801">
        <v>449610</v>
      </c>
      <c r="CB111" s="801"/>
      <c r="CC111" s="801"/>
      <c r="CD111" s="801"/>
      <c r="CE111" s="801"/>
      <c r="CF111" s="878">
        <v>5.6</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402</v>
      </c>
      <c r="DH111" s="801"/>
      <c r="DI111" s="801"/>
      <c r="DJ111" s="801"/>
      <c r="DK111" s="801"/>
      <c r="DL111" s="801" t="s">
        <v>402</v>
      </c>
      <c r="DM111" s="801"/>
      <c r="DN111" s="801"/>
      <c r="DO111" s="801"/>
      <c r="DP111" s="801"/>
      <c r="DQ111" s="801" t="s">
        <v>402</v>
      </c>
      <c r="DR111" s="801"/>
      <c r="DS111" s="801"/>
      <c r="DT111" s="801"/>
      <c r="DU111" s="801"/>
      <c r="DV111" s="853" t="s">
        <v>402</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5080594</v>
      </c>
      <c r="BR112" s="801"/>
      <c r="BS112" s="801"/>
      <c r="BT112" s="801"/>
      <c r="BU112" s="801"/>
      <c r="BV112" s="801">
        <v>5248297</v>
      </c>
      <c r="BW112" s="801"/>
      <c r="BX112" s="801"/>
      <c r="BY112" s="801"/>
      <c r="BZ112" s="801"/>
      <c r="CA112" s="801">
        <v>5043042</v>
      </c>
      <c r="CB112" s="801"/>
      <c r="CC112" s="801"/>
      <c r="CD112" s="801"/>
      <c r="CE112" s="801"/>
      <c r="CF112" s="878">
        <v>62.6</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443298</v>
      </c>
      <c r="AB113" s="939"/>
      <c r="AC113" s="939"/>
      <c r="AD113" s="939"/>
      <c r="AE113" s="940"/>
      <c r="AF113" s="941">
        <v>430373</v>
      </c>
      <c r="AG113" s="939"/>
      <c r="AH113" s="939"/>
      <c r="AI113" s="939"/>
      <c r="AJ113" s="940"/>
      <c r="AK113" s="941">
        <v>435208</v>
      </c>
      <c r="AL113" s="939"/>
      <c r="AM113" s="939"/>
      <c r="AN113" s="939"/>
      <c r="AO113" s="940"/>
      <c r="AP113" s="942">
        <v>5.4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111669</v>
      </c>
      <c r="BR113" s="801"/>
      <c r="BS113" s="801"/>
      <c r="BT113" s="801"/>
      <c r="BU113" s="801"/>
      <c r="BV113" s="801">
        <v>161811</v>
      </c>
      <c r="BW113" s="801"/>
      <c r="BX113" s="801"/>
      <c r="BY113" s="801"/>
      <c r="BZ113" s="801"/>
      <c r="CA113" s="801">
        <v>195713</v>
      </c>
      <c r="CB113" s="801"/>
      <c r="CC113" s="801"/>
      <c r="CD113" s="801"/>
      <c r="CE113" s="801"/>
      <c r="CF113" s="878">
        <v>2.4</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661699</v>
      </c>
      <c r="DH113" s="814"/>
      <c r="DI113" s="814"/>
      <c r="DJ113" s="814"/>
      <c r="DK113" s="815"/>
      <c r="DL113" s="816">
        <v>533039</v>
      </c>
      <c r="DM113" s="814"/>
      <c r="DN113" s="814"/>
      <c r="DO113" s="814"/>
      <c r="DP113" s="815"/>
      <c r="DQ113" s="816">
        <v>404333</v>
      </c>
      <c r="DR113" s="814"/>
      <c r="DS113" s="814"/>
      <c r="DT113" s="814"/>
      <c r="DU113" s="815"/>
      <c r="DV113" s="784">
        <v>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11836</v>
      </c>
      <c r="AB114" s="814"/>
      <c r="AC114" s="814"/>
      <c r="AD114" s="814"/>
      <c r="AE114" s="815"/>
      <c r="AF114" s="816">
        <v>11836</v>
      </c>
      <c r="AG114" s="814"/>
      <c r="AH114" s="814"/>
      <c r="AI114" s="814"/>
      <c r="AJ114" s="815"/>
      <c r="AK114" s="816">
        <v>12867</v>
      </c>
      <c r="AL114" s="814"/>
      <c r="AM114" s="814"/>
      <c r="AN114" s="814"/>
      <c r="AO114" s="815"/>
      <c r="AP114" s="784">
        <v>0.2</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5083574</v>
      </c>
      <c r="BR114" s="801"/>
      <c r="BS114" s="801"/>
      <c r="BT114" s="801"/>
      <c r="BU114" s="801"/>
      <c r="BV114" s="801">
        <v>4167122</v>
      </c>
      <c r="BW114" s="801"/>
      <c r="BX114" s="801"/>
      <c r="BY114" s="801"/>
      <c r="BZ114" s="801"/>
      <c r="CA114" s="801">
        <v>3990439</v>
      </c>
      <c r="CB114" s="801"/>
      <c r="CC114" s="801"/>
      <c r="CD114" s="801"/>
      <c r="CE114" s="801"/>
      <c r="CF114" s="878">
        <v>49.6</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160199</v>
      </c>
      <c r="AB115" s="939"/>
      <c r="AC115" s="939"/>
      <c r="AD115" s="939"/>
      <c r="AE115" s="940"/>
      <c r="AF115" s="941">
        <v>160205</v>
      </c>
      <c r="AG115" s="939"/>
      <c r="AH115" s="939"/>
      <c r="AI115" s="939"/>
      <c r="AJ115" s="940"/>
      <c r="AK115" s="941">
        <v>173649</v>
      </c>
      <c r="AL115" s="939"/>
      <c r="AM115" s="939"/>
      <c r="AN115" s="939"/>
      <c r="AO115" s="940"/>
      <c r="AP115" s="942">
        <v>2.2000000000000002</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v>26083</v>
      </c>
      <c r="BR115" s="801"/>
      <c r="BS115" s="801"/>
      <c r="BT115" s="801"/>
      <c r="BU115" s="801"/>
      <c r="BV115" s="801">
        <v>23286</v>
      </c>
      <c r="BW115" s="801"/>
      <c r="BX115" s="801"/>
      <c r="BY115" s="801"/>
      <c r="BZ115" s="801"/>
      <c r="CA115" s="801">
        <v>9206</v>
      </c>
      <c r="CB115" s="801"/>
      <c r="CC115" s="801"/>
      <c r="CD115" s="801"/>
      <c r="CE115" s="801"/>
      <c r="CF115" s="878">
        <v>0.1</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2740182</v>
      </c>
      <c r="AB117" s="925"/>
      <c r="AC117" s="925"/>
      <c r="AD117" s="925"/>
      <c r="AE117" s="926"/>
      <c r="AF117" s="928">
        <v>2599352</v>
      </c>
      <c r="AG117" s="925"/>
      <c r="AH117" s="925"/>
      <c r="AI117" s="925"/>
      <c r="AJ117" s="926"/>
      <c r="AK117" s="928">
        <v>2663697</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425</v>
      </c>
      <c r="BR117" s="888"/>
      <c r="BS117" s="888"/>
      <c r="BT117" s="888"/>
      <c r="BU117" s="888"/>
      <c r="BV117" s="888" t="s">
        <v>425</v>
      </c>
      <c r="BW117" s="888"/>
      <c r="BX117" s="888"/>
      <c r="BY117" s="888"/>
      <c r="BZ117" s="888"/>
      <c r="CA117" s="888" t="s">
        <v>425</v>
      </c>
      <c r="CB117" s="888"/>
      <c r="CC117" s="888"/>
      <c r="CD117" s="888"/>
      <c r="CE117" s="888"/>
      <c r="CF117" s="878" t="s">
        <v>425</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425</v>
      </c>
      <c r="DH117" s="814"/>
      <c r="DI117" s="814"/>
      <c r="DJ117" s="814"/>
      <c r="DK117" s="815"/>
      <c r="DL117" s="816" t="s">
        <v>425</v>
      </c>
      <c r="DM117" s="814"/>
      <c r="DN117" s="814"/>
      <c r="DO117" s="814"/>
      <c r="DP117" s="815"/>
      <c r="DQ117" s="816" t="s">
        <v>425</v>
      </c>
      <c r="DR117" s="814"/>
      <c r="DS117" s="814"/>
      <c r="DT117" s="814"/>
      <c r="DU117" s="815"/>
      <c r="DV117" s="784" t="s">
        <v>425</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283</v>
      </c>
      <c r="AG118" s="918"/>
      <c r="AH118" s="918"/>
      <c r="AI118" s="918"/>
      <c r="AJ118" s="919"/>
      <c r="AK118" s="920" t="s">
        <v>282</v>
      </c>
      <c r="AL118" s="918"/>
      <c r="AM118" s="918"/>
      <c r="AN118" s="918"/>
      <c r="AO118" s="919"/>
      <c r="AP118" s="921" t="s">
        <v>396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25711331</v>
      </c>
      <c r="BR118" s="888"/>
      <c r="BS118" s="888"/>
      <c r="BT118" s="888"/>
      <c r="BU118" s="888"/>
      <c r="BV118" s="888">
        <v>24434642</v>
      </c>
      <c r="BW118" s="888"/>
      <c r="BX118" s="888"/>
      <c r="BY118" s="888"/>
      <c r="BZ118" s="888"/>
      <c r="CA118" s="888">
        <v>23354881</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425</v>
      </c>
      <c r="DH118" s="814"/>
      <c r="DI118" s="814"/>
      <c r="DJ118" s="814"/>
      <c r="DK118" s="815"/>
      <c r="DL118" s="816" t="s">
        <v>425</v>
      </c>
      <c r="DM118" s="814"/>
      <c r="DN118" s="814"/>
      <c r="DO118" s="814"/>
      <c r="DP118" s="815"/>
      <c r="DQ118" s="816" t="s">
        <v>425</v>
      </c>
      <c r="DR118" s="814"/>
      <c r="DS118" s="814"/>
      <c r="DT118" s="814"/>
      <c r="DU118" s="815"/>
      <c r="DV118" s="784" t="s">
        <v>425</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425</v>
      </c>
      <c r="AB119" s="903"/>
      <c r="AC119" s="903"/>
      <c r="AD119" s="903"/>
      <c r="AE119" s="904"/>
      <c r="AF119" s="905" t="s">
        <v>425</v>
      </c>
      <c r="AG119" s="903"/>
      <c r="AH119" s="903"/>
      <c r="AI119" s="903"/>
      <c r="AJ119" s="904"/>
      <c r="AK119" s="905" t="s">
        <v>425</v>
      </c>
      <c r="AL119" s="903"/>
      <c r="AM119" s="903"/>
      <c r="AN119" s="903"/>
      <c r="AO119" s="904"/>
      <c r="AP119" s="906" t="s">
        <v>425</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6080778</v>
      </c>
      <c r="BR119" s="830"/>
      <c r="BS119" s="830"/>
      <c r="BT119" s="830"/>
      <c r="BU119" s="830"/>
      <c r="BV119" s="830">
        <v>6029626</v>
      </c>
      <c r="BW119" s="830"/>
      <c r="BX119" s="830"/>
      <c r="BY119" s="830"/>
      <c r="BZ119" s="830"/>
      <c r="CA119" s="830">
        <v>6582109</v>
      </c>
      <c r="CB119" s="830"/>
      <c r="CC119" s="830"/>
      <c r="CD119" s="830"/>
      <c r="CE119" s="830"/>
      <c r="CF119" s="891">
        <v>81.8</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105628</v>
      </c>
      <c r="DH119" s="747"/>
      <c r="DI119" s="747"/>
      <c r="DJ119" s="747"/>
      <c r="DK119" s="748"/>
      <c r="DL119" s="749">
        <v>74104</v>
      </c>
      <c r="DM119" s="747"/>
      <c r="DN119" s="747"/>
      <c r="DO119" s="747"/>
      <c r="DP119" s="748"/>
      <c r="DQ119" s="749">
        <v>45277</v>
      </c>
      <c r="DR119" s="747"/>
      <c r="DS119" s="747"/>
      <c r="DT119" s="747"/>
      <c r="DU119" s="748"/>
      <c r="DV119" s="837">
        <v>0.6</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425</v>
      </c>
      <c r="AB120" s="814"/>
      <c r="AC120" s="814"/>
      <c r="AD120" s="814"/>
      <c r="AE120" s="815"/>
      <c r="AF120" s="816" t="s">
        <v>425</v>
      </c>
      <c r="AG120" s="814"/>
      <c r="AH120" s="814"/>
      <c r="AI120" s="814"/>
      <c r="AJ120" s="815"/>
      <c r="AK120" s="816" t="s">
        <v>425</v>
      </c>
      <c r="AL120" s="814"/>
      <c r="AM120" s="814"/>
      <c r="AN120" s="814"/>
      <c r="AO120" s="815"/>
      <c r="AP120" s="784" t="s">
        <v>425</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922871</v>
      </c>
      <c r="BR120" s="801"/>
      <c r="BS120" s="801"/>
      <c r="BT120" s="801"/>
      <c r="BU120" s="801"/>
      <c r="BV120" s="801">
        <v>933769</v>
      </c>
      <c r="BW120" s="801"/>
      <c r="BX120" s="801"/>
      <c r="BY120" s="801"/>
      <c r="BZ120" s="801"/>
      <c r="CA120" s="801">
        <v>883491</v>
      </c>
      <c r="CB120" s="801"/>
      <c r="CC120" s="801"/>
      <c r="CD120" s="801"/>
      <c r="CE120" s="801"/>
      <c r="CF120" s="878">
        <v>11</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4469071</v>
      </c>
      <c r="DH120" s="830"/>
      <c r="DI120" s="830"/>
      <c r="DJ120" s="830"/>
      <c r="DK120" s="830"/>
      <c r="DL120" s="830">
        <v>4680327</v>
      </c>
      <c r="DM120" s="830"/>
      <c r="DN120" s="830"/>
      <c r="DO120" s="830"/>
      <c r="DP120" s="830"/>
      <c r="DQ120" s="830">
        <v>4556780</v>
      </c>
      <c r="DR120" s="830"/>
      <c r="DS120" s="830"/>
      <c r="DT120" s="830"/>
      <c r="DU120" s="830"/>
      <c r="DV120" s="831">
        <v>56.6</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128693</v>
      </c>
      <c r="AB121" s="814"/>
      <c r="AC121" s="814"/>
      <c r="AD121" s="814"/>
      <c r="AE121" s="815"/>
      <c r="AF121" s="816">
        <v>128699</v>
      </c>
      <c r="AG121" s="814"/>
      <c r="AH121" s="814"/>
      <c r="AI121" s="814"/>
      <c r="AJ121" s="815"/>
      <c r="AK121" s="816">
        <v>144822</v>
      </c>
      <c r="AL121" s="814"/>
      <c r="AM121" s="814"/>
      <c r="AN121" s="814"/>
      <c r="AO121" s="815"/>
      <c r="AP121" s="784">
        <v>1.8</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15464973</v>
      </c>
      <c r="BR121" s="888"/>
      <c r="BS121" s="888"/>
      <c r="BT121" s="888"/>
      <c r="BU121" s="888"/>
      <c r="BV121" s="888">
        <v>15277724</v>
      </c>
      <c r="BW121" s="888"/>
      <c r="BX121" s="888"/>
      <c r="BY121" s="888"/>
      <c r="BZ121" s="888"/>
      <c r="CA121" s="888">
        <v>14968564</v>
      </c>
      <c r="CB121" s="888"/>
      <c r="CC121" s="888"/>
      <c r="CD121" s="888"/>
      <c r="CE121" s="888"/>
      <c r="CF121" s="889">
        <v>185.9</v>
      </c>
      <c r="CG121" s="890"/>
      <c r="CH121" s="890"/>
      <c r="CI121" s="890"/>
      <c r="CJ121" s="890"/>
      <c r="CK121" s="881"/>
      <c r="CL121" s="842"/>
      <c r="CM121" s="842"/>
      <c r="CN121" s="842"/>
      <c r="CO121" s="843"/>
      <c r="CP121" s="858" t="s">
        <v>437</v>
      </c>
      <c r="CQ121" s="859"/>
      <c r="CR121" s="859"/>
      <c r="CS121" s="859"/>
      <c r="CT121" s="859"/>
      <c r="CU121" s="859"/>
      <c r="CV121" s="859"/>
      <c r="CW121" s="859"/>
      <c r="CX121" s="859"/>
      <c r="CY121" s="859"/>
      <c r="CZ121" s="859"/>
      <c r="DA121" s="859"/>
      <c r="DB121" s="859"/>
      <c r="DC121" s="859"/>
      <c r="DD121" s="859"/>
      <c r="DE121" s="859"/>
      <c r="DF121" s="860"/>
      <c r="DG121" s="800">
        <v>611523</v>
      </c>
      <c r="DH121" s="801"/>
      <c r="DI121" s="801"/>
      <c r="DJ121" s="801"/>
      <c r="DK121" s="801"/>
      <c r="DL121" s="801">
        <v>567970</v>
      </c>
      <c r="DM121" s="801"/>
      <c r="DN121" s="801"/>
      <c r="DO121" s="801"/>
      <c r="DP121" s="801"/>
      <c r="DQ121" s="801">
        <v>486262</v>
      </c>
      <c r="DR121" s="801"/>
      <c r="DS121" s="801"/>
      <c r="DT121" s="801"/>
      <c r="DU121" s="801"/>
      <c r="DV121" s="853">
        <v>6</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425</v>
      </c>
      <c r="AB122" s="814"/>
      <c r="AC122" s="814"/>
      <c r="AD122" s="814"/>
      <c r="AE122" s="815"/>
      <c r="AF122" s="816" t="s">
        <v>425</v>
      </c>
      <c r="AG122" s="814"/>
      <c r="AH122" s="814"/>
      <c r="AI122" s="814"/>
      <c r="AJ122" s="815"/>
      <c r="AK122" s="816" t="s">
        <v>425</v>
      </c>
      <c r="AL122" s="814"/>
      <c r="AM122" s="814"/>
      <c r="AN122" s="814"/>
      <c r="AO122" s="815"/>
      <c r="AP122" s="784" t="s">
        <v>425</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22468622</v>
      </c>
      <c r="BR122" s="870"/>
      <c r="BS122" s="870"/>
      <c r="BT122" s="870"/>
      <c r="BU122" s="870"/>
      <c r="BV122" s="870">
        <v>22241119</v>
      </c>
      <c r="BW122" s="870"/>
      <c r="BX122" s="870"/>
      <c r="BY122" s="870"/>
      <c r="BZ122" s="870"/>
      <c r="CA122" s="870">
        <v>22434164</v>
      </c>
      <c r="CB122" s="870"/>
      <c r="CC122" s="870"/>
      <c r="CD122" s="870"/>
      <c r="CE122" s="870"/>
      <c r="CF122" s="773"/>
      <c r="CG122" s="774"/>
      <c r="CH122" s="774"/>
      <c r="CI122" s="774"/>
      <c r="CJ122" s="871"/>
      <c r="CK122" s="881"/>
      <c r="CL122" s="842"/>
      <c r="CM122" s="842"/>
      <c r="CN122" s="842"/>
      <c r="CO122" s="843"/>
      <c r="CP122" s="858" t="s">
        <v>375</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39.4</v>
      </c>
      <c r="BR123" s="862"/>
      <c r="BS123" s="862"/>
      <c r="BT123" s="862"/>
      <c r="BU123" s="862"/>
      <c r="BV123" s="862">
        <v>27.3</v>
      </c>
      <c r="BW123" s="862"/>
      <c r="BX123" s="862"/>
      <c r="BY123" s="862"/>
      <c r="BZ123" s="862"/>
      <c r="CA123" s="862">
        <v>11.4</v>
      </c>
      <c r="CB123" s="862"/>
      <c r="CC123" s="862"/>
      <c r="CD123" s="862"/>
      <c r="CE123" s="862"/>
      <c r="CF123" s="760"/>
      <c r="CG123" s="761"/>
      <c r="CH123" s="761"/>
      <c r="CI123" s="761"/>
      <c r="CJ123" s="863"/>
      <c r="CK123" s="881"/>
      <c r="CL123" s="842"/>
      <c r="CM123" s="842"/>
      <c r="CN123" s="842"/>
      <c r="CO123" s="843"/>
      <c r="CP123" s="858" t="s">
        <v>376</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v>17188</v>
      </c>
      <c r="DH126" s="801"/>
      <c r="DI126" s="801"/>
      <c r="DJ126" s="801"/>
      <c r="DK126" s="801"/>
      <c r="DL126" s="801">
        <v>13177</v>
      </c>
      <c r="DM126" s="801"/>
      <c r="DN126" s="801"/>
      <c r="DO126" s="801"/>
      <c r="DP126" s="801"/>
      <c r="DQ126" s="801">
        <v>9206</v>
      </c>
      <c r="DR126" s="801"/>
      <c r="DS126" s="801"/>
      <c r="DT126" s="801"/>
      <c r="DU126" s="801"/>
      <c r="DV126" s="853">
        <v>0.1</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31506</v>
      </c>
      <c r="AB127" s="814"/>
      <c r="AC127" s="814"/>
      <c r="AD127" s="814"/>
      <c r="AE127" s="815"/>
      <c r="AF127" s="816">
        <v>31506</v>
      </c>
      <c r="AG127" s="814"/>
      <c r="AH127" s="814"/>
      <c r="AI127" s="814"/>
      <c r="AJ127" s="815"/>
      <c r="AK127" s="816">
        <v>28827</v>
      </c>
      <c r="AL127" s="814"/>
      <c r="AM127" s="814"/>
      <c r="AN127" s="814"/>
      <c r="AO127" s="815"/>
      <c r="AP127" s="784">
        <v>0.4</v>
      </c>
      <c r="AQ127" s="785"/>
      <c r="AR127" s="785"/>
      <c r="AS127" s="785"/>
      <c r="AT127" s="786"/>
      <c r="AU127" s="233"/>
      <c r="AV127" s="233"/>
      <c r="AW127" s="233"/>
      <c r="AX127" s="787" t="s">
        <v>449</v>
      </c>
      <c r="AY127" s="788"/>
      <c r="AZ127" s="788"/>
      <c r="BA127" s="788"/>
      <c r="BB127" s="788"/>
      <c r="BC127" s="788"/>
      <c r="BD127" s="788"/>
      <c r="BE127" s="789"/>
      <c r="BF127" s="790" t="s">
        <v>108</v>
      </c>
      <c r="BG127" s="791"/>
      <c r="BH127" s="791"/>
      <c r="BI127" s="791"/>
      <c r="BJ127" s="791"/>
      <c r="BK127" s="791"/>
      <c r="BL127" s="792"/>
      <c r="BM127" s="790">
        <v>13.39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v>8895</v>
      </c>
      <c r="DH127" s="850"/>
      <c r="DI127" s="850"/>
      <c r="DJ127" s="850"/>
      <c r="DK127" s="850"/>
      <c r="DL127" s="850">
        <v>10109</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101527</v>
      </c>
      <c r="AB128" s="754"/>
      <c r="AC128" s="754"/>
      <c r="AD128" s="754"/>
      <c r="AE128" s="755"/>
      <c r="AF128" s="756">
        <v>110424</v>
      </c>
      <c r="AG128" s="754"/>
      <c r="AH128" s="754"/>
      <c r="AI128" s="754"/>
      <c r="AJ128" s="755"/>
      <c r="AK128" s="756">
        <v>101196</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18.39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9829760</v>
      </c>
      <c r="AB129" s="814"/>
      <c r="AC129" s="814"/>
      <c r="AD129" s="814"/>
      <c r="AE129" s="815"/>
      <c r="AF129" s="816">
        <v>9648841</v>
      </c>
      <c r="AG129" s="814"/>
      <c r="AH129" s="814"/>
      <c r="AI129" s="814"/>
      <c r="AJ129" s="815"/>
      <c r="AK129" s="816">
        <v>9693276</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11.4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1617428</v>
      </c>
      <c r="AB130" s="814"/>
      <c r="AC130" s="814"/>
      <c r="AD130" s="814"/>
      <c r="AE130" s="815"/>
      <c r="AF130" s="816">
        <v>1638113</v>
      </c>
      <c r="AG130" s="814"/>
      <c r="AH130" s="814"/>
      <c r="AI130" s="814"/>
      <c r="AJ130" s="815"/>
      <c r="AK130" s="816">
        <v>1642989</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11.4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8212332</v>
      </c>
      <c r="AB131" s="747"/>
      <c r="AC131" s="747"/>
      <c r="AD131" s="747"/>
      <c r="AE131" s="748"/>
      <c r="AF131" s="749">
        <v>8010728</v>
      </c>
      <c r="AG131" s="747"/>
      <c r="AH131" s="747"/>
      <c r="AI131" s="747"/>
      <c r="AJ131" s="748"/>
      <c r="AK131" s="749">
        <v>8050287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12.43528635</v>
      </c>
      <c r="AB132" s="770"/>
      <c r="AC132" s="770"/>
      <c r="AD132" s="770"/>
      <c r="AE132" s="771"/>
      <c r="AF132" s="772">
        <v>10.620944809999999</v>
      </c>
      <c r="AG132" s="770"/>
      <c r="AH132" s="770"/>
      <c r="AI132" s="770"/>
      <c r="AJ132" s="771"/>
      <c r="AK132" s="772">
        <v>11.422102089999999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14</v>
      </c>
      <c r="AB133" s="779"/>
      <c r="AC133" s="779"/>
      <c r="AD133" s="779"/>
      <c r="AE133" s="780"/>
      <c r="AF133" s="778">
        <v>12.5</v>
      </c>
      <c r="AG133" s="779"/>
      <c r="AH133" s="779"/>
      <c r="AI133" s="779"/>
      <c r="AJ133" s="780"/>
      <c r="AK133" s="778">
        <v>11.4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9" t="s">
        <v>466</v>
      </c>
      <c r="L7" s="254"/>
      <c r="M7" s="255" t="s">
        <v>467</v>
      </c>
      <c r="N7" s="256"/>
    </row>
    <row r="8" spans="1:16">
      <c r="A8" s="248"/>
      <c r="B8" s="244"/>
      <c r="C8" s="244"/>
      <c r="D8" s="244"/>
      <c r="E8" s="244"/>
      <c r="F8" s="244"/>
      <c r="G8" s="257"/>
      <c r="H8" s="258"/>
      <c r="I8" s="258"/>
      <c r="J8" s="259"/>
      <c r="K8" s="1150"/>
      <c r="L8" s="260" t="s">
        <v>468</v>
      </c>
      <c r="M8" s="261" t="s">
        <v>469</v>
      </c>
      <c r="N8" s="262" t="s">
        <v>470</v>
      </c>
    </row>
    <row r="9" spans="1:16">
      <c r="A9" s="248"/>
      <c r="B9" s="244"/>
      <c r="C9" s="244"/>
      <c r="D9" s="244"/>
      <c r="E9" s="244"/>
      <c r="F9" s="244"/>
      <c r="G9" s="1163" t="s">
        <v>471</v>
      </c>
      <c r="H9" s="1164"/>
      <c r="I9" s="1164"/>
      <c r="J9" s="1165"/>
      <c r="K9" s="263">
        <v>2219004</v>
      </c>
      <c r="L9" s="264">
        <v>109662</v>
      </c>
      <c r="M9" s="265">
        <v>80077</v>
      </c>
      <c r="N9" s="266">
        <v>36.9</v>
      </c>
    </row>
    <row r="10" spans="1:16">
      <c r="A10" s="248"/>
      <c r="B10" s="244"/>
      <c r="C10" s="244"/>
      <c r="D10" s="244"/>
      <c r="E10" s="244"/>
      <c r="F10" s="244"/>
      <c r="G10" s="1163" t="s">
        <v>472</v>
      </c>
      <c r="H10" s="1164"/>
      <c r="I10" s="1164"/>
      <c r="J10" s="1165"/>
      <c r="K10" s="267">
        <v>113776</v>
      </c>
      <c r="L10" s="268">
        <v>5623</v>
      </c>
      <c r="M10" s="269">
        <v>7955</v>
      </c>
      <c r="N10" s="270">
        <v>-29.3</v>
      </c>
    </row>
    <row r="11" spans="1:16" ht="13.5" customHeight="1">
      <c r="A11" s="248"/>
      <c r="B11" s="244"/>
      <c r="C11" s="244"/>
      <c r="D11" s="244"/>
      <c r="E11" s="244"/>
      <c r="F11" s="244"/>
      <c r="G11" s="1163" t="s">
        <v>473</v>
      </c>
      <c r="H11" s="1164"/>
      <c r="I11" s="1164"/>
      <c r="J11" s="1165"/>
      <c r="K11" s="267">
        <v>696897</v>
      </c>
      <c r="L11" s="268">
        <v>34440</v>
      </c>
      <c r="M11" s="269">
        <v>10951</v>
      </c>
      <c r="N11" s="270">
        <v>214.5</v>
      </c>
    </row>
    <row r="12" spans="1:16" ht="13.5" customHeight="1">
      <c r="A12" s="248"/>
      <c r="B12" s="244"/>
      <c r="C12" s="244"/>
      <c r="D12" s="244"/>
      <c r="E12" s="244"/>
      <c r="F12" s="244"/>
      <c r="G12" s="1163" t="s">
        <v>474</v>
      </c>
      <c r="H12" s="1164"/>
      <c r="I12" s="1164"/>
      <c r="J12" s="1165"/>
      <c r="K12" s="267">
        <v>1018</v>
      </c>
      <c r="L12" s="268">
        <v>50</v>
      </c>
      <c r="M12" s="269">
        <v>416</v>
      </c>
      <c r="N12" s="270">
        <v>-88</v>
      </c>
    </row>
    <row r="13" spans="1:16" ht="13.5" customHeight="1">
      <c r="A13" s="248"/>
      <c r="B13" s="244"/>
      <c r="C13" s="244"/>
      <c r="D13" s="244"/>
      <c r="E13" s="244"/>
      <c r="F13" s="244"/>
      <c r="G13" s="1163" t="s">
        <v>475</v>
      </c>
      <c r="H13" s="1164"/>
      <c r="I13" s="1164"/>
      <c r="J13" s="1165"/>
      <c r="K13" s="267" t="s">
        <v>476</v>
      </c>
      <c r="L13" s="268" t="s">
        <v>476</v>
      </c>
      <c r="M13" s="269" t="s">
        <v>476</v>
      </c>
      <c r="N13" s="270" t="s">
        <v>476</v>
      </c>
    </row>
    <row r="14" spans="1:16" ht="13.5" customHeight="1">
      <c r="A14" s="248"/>
      <c r="B14" s="244"/>
      <c r="C14" s="244"/>
      <c r="D14" s="244"/>
      <c r="E14" s="244"/>
      <c r="F14" s="244"/>
      <c r="G14" s="1163" t="s">
        <v>477</v>
      </c>
      <c r="H14" s="1164"/>
      <c r="I14" s="1164"/>
      <c r="J14" s="1165"/>
      <c r="K14" s="267">
        <v>199492</v>
      </c>
      <c r="L14" s="268">
        <v>9859</v>
      </c>
      <c r="M14" s="269">
        <v>3811</v>
      </c>
      <c r="N14" s="270">
        <v>158.69999999999999</v>
      </c>
    </row>
    <row r="15" spans="1:16" ht="13.5" customHeight="1">
      <c r="A15" s="248"/>
      <c r="B15" s="244"/>
      <c r="C15" s="244"/>
      <c r="D15" s="244"/>
      <c r="E15" s="244"/>
      <c r="F15" s="244"/>
      <c r="G15" s="1163" t="s">
        <v>478</v>
      </c>
      <c r="H15" s="1164"/>
      <c r="I15" s="1164"/>
      <c r="J15" s="1165"/>
      <c r="K15" s="267">
        <v>72088</v>
      </c>
      <c r="L15" s="268">
        <v>3563</v>
      </c>
      <c r="M15" s="269">
        <v>1566</v>
      </c>
      <c r="N15" s="270">
        <v>127.5</v>
      </c>
    </row>
    <row r="16" spans="1:16">
      <c r="A16" s="248"/>
      <c r="B16" s="244"/>
      <c r="C16" s="244"/>
      <c r="D16" s="244"/>
      <c r="E16" s="244"/>
      <c r="F16" s="244"/>
      <c r="G16" s="1166" t="s">
        <v>479</v>
      </c>
      <c r="H16" s="1167"/>
      <c r="I16" s="1167"/>
      <c r="J16" s="1168"/>
      <c r="K16" s="268">
        <v>-217632</v>
      </c>
      <c r="L16" s="268">
        <v>-10755</v>
      </c>
      <c r="M16" s="269">
        <v>-8208</v>
      </c>
      <c r="N16" s="270">
        <v>31</v>
      </c>
    </row>
    <row r="17" spans="1:16">
      <c r="A17" s="248"/>
      <c r="B17" s="244"/>
      <c r="C17" s="244"/>
      <c r="D17" s="244"/>
      <c r="E17" s="244"/>
      <c r="F17" s="244"/>
      <c r="G17" s="1166" t="s">
        <v>166</v>
      </c>
      <c r="H17" s="1167"/>
      <c r="I17" s="1167"/>
      <c r="J17" s="1168"/>
      <c r="K17" s="268">
        <v>3084643</v>
      </c>
      <c r="L17" s="268">
        <v>152441</v>
      </c>
      <c r="M17" s="269">
        <v>96567</v>
      </c>
      <c r="N17" s="270">
        <v>57.9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60" t="s">
        <v>484</v>
      </c>
      <c r="H21" s="1161"/>
      <c r="I21" s="1161"/>
      <c r="J21" s="1162"/>
      <c r="K21" s="280">
        <v>10.77</v>
      </c>
      <c r="L21" s="281">
        <v>8.9</v>
      </c>
      <c r="M21" s="282">
        <v>1.87</v>
      </c>
      <c r="N21" s="249"/>
      <c r="O21" s="283"/>
      <c r="P21" s="279"/>
    </row>
    <row r="22" spans="1:16" s="284" customFormat="1">
      <c r="A22" s="279"/>
      <c r="B22" s="249"/>
      <c r="C22" s="249"/>
      <c r="D22" s="249"/>
      <c r="E22" s="249"/>
      <c r="F22" s="249"/>
      <c r="G22" s="1160" t="s">
        <v>485</v>
      </c>
      <c r="H22" s="1161"/>
      <c r="I22" s="1161"/>
      <c r="J22" s="1162"/>
      <c r="K22" s="285">
        <v>99.5</v>
      </c>
      <c r="L22" s="286">
        <v>97.4</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9" t="s">
        <v>466</v>
      </c>
      <c r="L30" s="254"/>
      <c r="M30" s="255" t="s">
        <v>467</v>
      </c>
      <c r="N30" s="256"/>
    </row>
    <row r="31" spans="1:16">
      <c r="A31" s="248"/>
      <c r="B31" s="244"/>
      <c r="C31" s="244"/>
      <c r="D31" s="244"/>
      <c r="E31" s="244"/>
      <c r="F31" s="244"/>
      <c r="G31" s="257"/>
      <c r="H31" s="258"/>
      <c r="I31" s="258"/>
      <c r="J31" s="259"/>
      <c r="K31" s="1150"/>
      <c r="L31" s="260" t="s">
        <v>468</v>
      </c>
      <c r="M31" s="261" t="s">
        <v>469</v>
      </c>
      <c r="N31" s="262" t="s">
        <v>470</v>
      </c>
    </row>
    <row r="32" spans="1:16" ht="27" customHeight="1">
      <c r="A32" s="248"/>
      <c r="B32" s="244"/>
      <c r="C32" s="244"/>
      <c r="D32" s="244"/>
      <c r="E32" s="244"/>
      <c r="F32" s="244"/>
      <c r="G32" s="1151" t="s">
        <v>489</v>
      </c>
      <c r="H32" s="1152"/>
      <c r="I32" s="1152"/>
      <c r="J32" s="1153"/>
      <c r="K32" s="294">
        <v>2041973</v>
      </c>
      <c r="L32" s="294">
        <v>100913</v>
      </c>
      <c r="M32" s="295">
        <v>47101</v>
      </c>
      <c r="N32" s="296">
        <v>114.2</v>
      </c>
    </row>
    <row r="33" spans="1:16" ht="13.5" customHeight="1">
      <c r="A33" s="248"/>
      <c r="B33" s="244"/>
      <c r="C33" s="244"/>
      <c r="D33" s="244"/>
      <c r="E33" s="244"/>
      <c r="F33" s="244"/>
      <c r="G33" s="1151" t="s">
        <v>490</v>
      </c>
      <c r="H33" s="1152"/>
      <c r="I33" s="1152"/>
      <c r="J33" s="1153"/>
      <c r="K33" s="294" t="s">
        <v>476</v>
      </c>
      <c r="L33" s="294" t="s">
        <v>476</v>
      </c>
      <c r="M33" s="295" t="s">
        <v>476</v>
      </c>
      <c r="N33" s="296" t="s">
        <v>476</v>
      </c>
    </row>
    <row r="34" spans="1:16" ht="27" customHeight="1">
      <c r="A34" s="248"/>
      <c r="B34" s="244"/>
      <c r="C34" s="244"/>
      <c r="D34" s="244"/>
      <c r="E34" s="244"/>
      <c r="F34" s="244"/>
      <c r="G34" s="1151" t="s">
        <v>491</v>
      </c>
      <c r="H34" s="1152"/>
      <c r="I34" s="1152"/>
      <c r="J34" s="1153"/>
      <c r="K34" s="294" t="s">
        <v>476</v>
      </c>
      <c r="L34" s="294" t="s">
        <v>476</v>
      </c>
      <c r="M34" s="295">
        <v>22</v>
      </c>
      <c r="N34" s="296" t="s">
        <v>476</v>
      </c>
    </row>
    <row r="35" spans="1:16" ht="27" customHeight="1">
      <c r="A35" s="248"/>
      <c r="B35" s="244"/>
      <c r="C35" s="244"/>
      <c r="D35" s="244"/>
      <c r="E35" s="244"/>
      <c r="F35" s="244"/>
      <c r="G35" s="1151" t="s">
        <v>492</v>
      </c>
      <c r="H35" s="1152"/>
      <c r="I35" s="1152"/>
      <c r="J35" s="1153"/>
      <c r="K35" s="294">
        <v>435208</v>
      </c>
      <c r="L35" s="294">
        <v>21508</v>
      </c>
      <c r="M35" s="295">
        <v>14567</v>
      </c>
      <c r="N35" s="296">
        <v>47.6</v>
      </c>
    </row>
    <row r="36" spans="1:16" ht="27" customHeight="1">
      <c r="A36" s="248"/>
      <c r="B36" s="244"/>
      <c r="C36" s="244"/>
      <c r="D36" s="244"/>
      <c r="E36" s="244"/>
      <c r="F36" s="244"/>
      <c r="G36" s="1151" t="s">
        <v>493</v>
      </c>
      <c r="H36" s="1152"/>
      <c r="I36" s="1152"/>
      <c r="J36" s="1153"/>
      <c r="K36" s="294">
        <v>12867</v>
      </c>
      <c r="L36" s="294">
        <v>636</v>
      </c>
      <c r="M36" s="295">
        <v>3162</v>
      </c>
      <c r="N36" s="296">
        <v>-79.900000000000006</v>
      </c>
    </row>
    <row r="37" spans="1:16" ht="13.5" customHeight="1">
      <c r="A37" s="248"/>
      <c r="B37" s="244"/>
      <c r="C37" s="244"/>
      <c r="D37" s="244"/>
      <c r="E37" s="244"/>
      <c r="F37" s="244"/>
      <c r="G37" s="1151" t="s">
        <v>494</v>
      </c>
      <c r="H37" s="1152"/>
      <c r="I37" s="1152"/>
      <c r="J37" s="1153"/>
      <c r="K37" s="294">
        <v>173649</v>
      </c>
      <c r="L37" s="294">
        <v>8582</v>
      </c>
      <c r="M37" s="295">
        <v>1050</v>
      </c>
      <c r="N37" s="296">
        <v>717.3</v>
      </c>
    </row>
    <row r="38" spans="1:16" ht="27" customHeight="1">
      <c r="A38" s="248"/>
      <c r="B38" s="244"/>
      <c r="C38" s="244"/>
      <c r="D38" s="244"/>
      <c r="E38" s="244"/>
      <c r="F38" s="244"/>
      <c r="G38" s="1154" t="s">
        <v>495</v>
      </c>
      <c r="H38" s="1155"/>
      <c r="I38" s="1155"/>
      <c r="J38" s="1156"/>
      <c r="K38" s="297" t="s">
        <v>476</v>
      </c>
      <c r="L38" s="297" t="s">
        <v>476</v>
      </c>
      <c r="M38" s="298">
        <v>8</v>
      </c>
      <c r="N38" s="299" t="s">
        <v>476</v>
      </c>
      <c r="O38" s="293"/>
    </row>
    <row r="39" spans="1:16">
      <c r="A39" s="248"/>
      <c r="B39" s="244"/>
      <c r="C39" s="244"/>
      <c r="D39" s="244"/>
      <c r="E39" s="244"/>
      <c r="F39" s="244"/>
      <c r="G39" s="1154" t="s">
        <v>496</v>
      </c>
      <c r="H39" s="1155"/>
      <c r="I39" s="1155"/>
      <c r="J39" s="1156"/>
      <c r="K39" s="300">
        <v>-101196</v>
      </c>
      <c r="L39" s="300">
        <v>-5001</v>
      </c>
      <c r="M39" s="301">
        <v>-3518</v>
      </c>
      <c r="N39" s="302">
        <v>42.2</v>
      </c>
      <c r="O39" s="293"/>
    </row>
    <row r="40" spans="1:16" ht="27" customHeight="1">
      <c r="A40" s="248"/>
      <c r="B40" s="244"/>
      <c r="C40" s="244"/>
      <c r="D40" s="244"/>
      <c r="E40" s="244"/>
      <c r="F40" s="244"/>
      <c r="G40" s="1151" t="s">
        <v>497</v>
      </c>
      <c r="H40" s="1152"/>
      <c r="I40" s="1152"/>
      <c r="J40" s="1153"/>
      <c r="K40" s="300">
        <v>-1642989</v>
      </c>
      <c r="L40" s="300">
        <v>-81195</v>
      </c>
      <c r="M40" s="301">
        <v>-41712</v>
      </c>
      <c r="N40" s="302">
        <v>94.7</v>
      </c>
      <c r="O40" s="293"/>
    </row>
    <row r="41" spans="1:16">
      <c r="A41" s="248"/>
      <c r="B41" s="244"/>
      <c r="C41" s="244"/>
      <c r="D41" s="244"/>
      <c r="E41" s="244"/>
      <c r="F41" s="244"/>
      <c r="G41" s="1157" t="s">
        <v>277</v>
      </c>
      <c r="H41" s="1158"/>
      <c r="I41" s="1158"/>
      <c r="J41" s="1159"/>
      <c r="K41" s="294">
        <v>919512</v>
      </c>
      <c r="L41" s="300">
        <v>45442</v>
      </c>
      <c r="M41" s="301">
        <v>20682</v>
      </c>
      <c r="N41" s="302">
        <v>119.7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44" t="s">
        <v>466</v>
      </c>
      <c r="J49" s="1146" t="s">
        <v>501</v>
      </c>
      <c r="K49" s="1147"/>
      <c r="L49" s="1147"/>
      <c r="M49" s="1147"/>
      <c r="N49" s="1148"/>
    </row>
    <row r="50" spans="1:14">
      <c r="A50" s="248"/>
      <c r="B50" s="244"/>
      <c r="C50" s="244"/>
      <c r="D50" s="244"/>
      <c r="E50" s="244"/>
      <c r="F50" s="244"/>
      <c r="G50" s="312"/>
      <c r="H50" s="313"/>
      <c r="I50" s="1145"/>
      <c r="J50" s="314" t="s">
        <v>502</v>
      </c>
      <c r="K50" s="315" t="s">
        <v>503</v>
      </c>
      <c r="L50" s="316" t="s">
        <v>504</v>
      </c>
      <c r="M50" s="317" t="s">
        <v>505</v>
      </c>
      <c r="N50" s="318" t="s">
        <v>506</v>
      </c>
    </row>
    <row r="51" spans="1:14">
      <c r="A51" s="248"/>
      <c r="B51" s="244"/>
      <c r="C51" s="244"/>
      <c r="D51" s="244"/>
      <c r="E51" s="244"/>
      <c r="F51" s="244"/>
      <c r="G51" s="310" t="s">
        <v>507</v>
      </c>
      <c r="H51" s="311"/>
      <c r="I51" s="319">
        <v>1888776</v>
      </c>
      <c r="J51" s="320">
        <v>87719</v>
      </c>
      <c r="K51" s="321">
        <v>-39.700000000000003</v>
      </c>
      <c r="L51" s="322">
        <v>42839</v>
      </c>
      <c r="M51" s="323">
        <v>-13.3</v>
      </c>
      <c r="N51" s="324">
        <v>-26.4</v>
      </c>
    </row>
    <row r="52" spans="1:14">
      <c r="A52" s="248"/>
      <c r="B52" s="244"/>
      <c r="C52" s="244"/>
      <c r="D52" s="244"/>
      <c r="E52" s="244"/>
      <c r="F52" s="244"/>
      <c r="G52" s="325"/>
      <c r="H52" s="326" t="s">
        <v>508</v>
      </c>
      <c r="I52" s="327">
        <v>631583</v>
      </c>
      <c r="J52" s="328">
        <v>29332</v>
      </c>
      <c r="K52" s="329">
        <v>-4.0999999999999996</v>
      </c>
      <c r="L52" s="330">
        <v>22027</v>
      </c>
      <c r="M52" s="331">
        <v>-17.100000000000001</v>
      </c>
      <c r="N52" s="332">
        <v>13</v>
      </c>
    </row>
    <row r="53" spans="1:14">
      <c r="A53" s="248"/>
      <c r="B53" s="244"/>
      <c r="C53" s="244"/>
      <c r="D53" s="244"/>
      <c r="E53" s="244"/>
      <c r="F53" s="244"/>
      <c r="G53" s="310" t="s">
        <v>509</v>
      </c>
      <c r="H53" s="311"/>
      <c r="I53" s="319">
        <v>2203919</v>
      </c>
      <c r="J53" s="320">
        <v>103543</v>
      </c>
      <c r="K53" s="321">
        <v>18</v>
      </c>
      <c r="L53" s="322">
        <v>46819</v>
      </c>
      <c r="M53" s="323">
        <v>9.3000000000000007</v>
      </c>
      <c r="N53" s="324">
        <v>8.6999999999999993</v>
      </c>
    </row>
    <row r="54" spans="1:14">
      <c r="A54" s="248"/>
      <c r="B54" s="244"/>
      <c r="C54" s="244"/>
      <c r="D54" s="244"/>
      <c r="E54" s="244"/>
      <c r="F54" s="244"/>
      <c r="G54" s="325"/>
      <c r="H54" s="326" t="s">
        <v>508</v>
      </c>
      <c r="I54" s="327">
        <v>1011209</v>
      </c>
      <c r="J54" s="328">
        <v>47508</v>
      </c>
      <c r="K54" s="329">
        <v>62</v>
      </c>
      <c r="L54" s="330">
        <v>24121</v>
      </c>
      <c r="M54" s="331">
        <v>9.5</v>
      </c>
      <c r="N54" s="332">
        <v>52.5</v>
      </c>
    </row>
    <row r="55" spans="1:14">
      <c r="A55" s="248"/>
      <c r="B55" s="244"/>
      <c r="C55" s="244"/>
      <c r="D55" s="244"/>
      <c r="E55" s="244"/>
      <c r="F55" s="244"/>
      <c r="G55" s="310" t="s">
        <v>510</v>
      </c>
      <c r="H55" s="311"/>
      <c r="I55" s="319">
        <v>2250409</v>
      </c>
      <c r="J55" s="320">
        <v>106903</v>
      </c>
      <c r="K55" s="321">
        <v>3.2</v>
      </c>
      <c r="L55" s="322">
        <v>53270</v>
      </c>
      <c r="M55" s="323">
        <v>13.8</v>
      </c>
      <c r="N55" s="324">
        <v>-10.6</v>
      </c>
    </row>
    <row r="56" spans="1:14">
      <c r="A56" s="248"/>
      <c r="B56" s="244"/>
      <c r="C56" s="244"/>
      <c r="D56" s="244"/>
      <c r="E56" s="244"/>
      <c r="F56" s="244"/>
      <c r="G56" s="325"/>
      <c r="H56" s="326" t="s">
        <v>508</v>
      </c>
      <c r="I56" s="327">
        <v>1041176</v>
      </c>
      <c r="J56" s="328">
        <v>49460</v>
      </c>
      <c r="K56" s="329">
        <v>4.0999999999999996</v>
      </c>
      <c r="L56" s="330">
        <v>24316</v>
      </c>
      <c r="M56" s="331">
        <v>0.8</v>
      </c>
      <c r="N56" s="332">
        <v>3.3</v>
      </c>
    </row>
    <row r="57" spans="1:14">
      <c r="A57" s="248"/>
      <c r="B57" s="244"/>
      <c r="C57" s="244"/>
      <c r="D57" s="244"/>
      <c r="E57" s="244"/>
      <c r="F57" s="244"/>
      <c r="G57" s="310" t="s">
        <v>511</v>
      </c>
      <c r="H57" s="311"/>
      <c r="I57" s="319">
        <v>2115241</v>
      </c>
      <c r="J57" s="320">
        <v>102314</v>
      </c>
      <c r="K57" s="321">
        <v>-4.3</v>
      </c>
      <c r="L57" s="322">
        <v>53292</v>
      </c>
      <c r="M57" s="323">
        <v>0</v>
      </c>
      <c r="N57" s="324">
        <v>-4.3</v>
      </c>
    </row>
    <row r="58" spans="1:14">
      <c r="A58" s="248"/>
      <c r="B58" s="244"/>
      <c r="C58" s="244"/>
      <c r="D58" s="244"/>
      <c r="E58" s="244"/>
      <c r="F58" s="244"/>
      <c r="G58" s="325"/>
      <c r="H58" s="326" t="s">
        <v>508</v>
      </c>
      <c r="I58" s="327">
        <v>1071494</v>
      </c>
      <c r="J58" s="328">
        <v>51828</v>
      </c>
      <c r="K58" s="329">
        <v>4.8</v>
      </c>
      <c r="L58" s="330">
        <v>28900</v>
      </c>
      <c r="M58" s="331">
        <v>18.899999999999999</v>
      </c>
      <c r="N58" s="332">
        <v>-14.1</v>
      </c>
    </row>
    <row r="59" spans="1:14">
      <c r="A59" s="248"/>
      <c r="B59" s="244"/>
      <c r="C59" s="244"/>
      <c r="D59" s="244"/>
      <c r="E59" s="244"/>
      <c r="F59" s="244"/>
      <c r="G59" s="310" t="s">
        <v>512</v>
      </c>
      <c r="H59" s="311"/>
      <c r="I59" s="319">
        <v>2844347</v>
      </c>
      <c r="J59" s="320">
        <v>140566</v>
      </c>
      <c r="K59" s="321">
        <v>37.4</v>
      </c>
      <c r="L59" s="322">
        <v>69469</v>
      </c>
      <c r="M59" s="323">
        <v>30.4</v>
      </c>
      <c r="N59" s="324">
        <v>7</v>
      </c>
    </row>
    <row r="60" spans="1:14">
      <c r="A60" s="248"/>
      <c r="B60" s="244"/>
      <c r="C60" s="244"/>
      <c r="D60" s="244"/>
      <c r="E60" s="244"/>
      <c r="F60" s="244"/>
      <c r="G60" s="325"/>
      <c r="H60" s="326" t="s">
        <v>508</v>
      </c>
      <c r="I60" s="333">
        <v>1567078</v>
      </c>
      <c r="J60" s="328">
        <v>77444</v>
      </c>
      <c r="K60" s="329">
        <v>49.4</v>
      </c>
      <c r="L60" s="330">
        <v>38215</v>
      </c>
      <c r="M60" s="331">
        <v>32.200000000000003</v>
      </c>
      <c r="N60" s="332">
        <v>17.2</v>
      </c>
    </row>
    <row r="61" spans="1:14">
      <c r="A61" s="248"/>
      <c r="B61" s="244"/>
      <c r="C61" s="244"/>
      <c r="D61" s="244"/>
      <c r="E61" s="244"/>
      <c r="F61" s="244"/>
      <c r="G61" s="310" t="s">
        <v>513</v>
      </c>
      <c r="H61" s="334"/>
      <c r="I61" s="335">
        <v>2260538</v>
      </c>
      <c r="J61" s="336">
        <v>108209</v>
      </c>
      <c r="K61" s="337">
        <v>2.9</v>
      </c>
      <c r="L61" s="338">
        <v>53138</v>
      </c>
      <c r="M61" s="339">
        <v>8</v>
      </c>
      <c r="N61" s="324">
        <v>-5.0999999999999996</v>
      </c>
    </row>
    <row r="62" spans="1:14">
      <c r="A62" s="248"/>
      <c r="B62" s="244"/>
      <c r="C62" s="244"/>
      <c r="D62" s="244"/>
      <c r="E62" s="244"/>
      <c r="F62" s="244"/>
      <c r="G62" s="325"/>
      <c r="H62" s="326" t="s">
        <v>508</v>
      </c>
      <c r="I62" s="327">
        <v>1064508</v>
      </c>
      <c r="J62" s="328">
        <v>51114</v>
      </c>
      <c r="K62" s="329">
        <v>23.2</v>
      </c>
      <c r="L62" s="330">
        <v>27516</v>
      </c>
      <c r="M62" s="331">
        <v>8.9</v>
      </c>
      <c r="N62" s="332">
        <v>14.3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31.64</v>
      </c>
      <c r="G47" s="12">
        <v>34.86</v>
      </c>
      <c r="H47" s="12">
        <v>37.97</v>
      </c>
      <c r="I47" s="12">
        <v>39.42</v>
      </c>
      <c r="J47" s="13">
        <v>41.84</v>
      </c>
    </row>
    <row r="48" spans="2:10" ht="57.75" customHeight="1">
      <c r="B48" s="14"/>
      <c r="C48" s="1171" t="s">
        <v>4</v>
      </c>
      <c r="D48" s="1171"/>
      <c r="E48" s="1172"/>
      <c r="F48" s="15">
        <v>8.24</v>
      </c>
      <c r="G48" s="16">
        <v>5.57</v>
      </c>
      <c r="H48" s="16">
        <v>6.12</v>
      </c>
      <c r="I48" s="16">
        <v>5.04</v>
      </c>
      <c r="J48" s="17">
        <v>4.5599999999999996</v>
      </c>
    </row>
    <row r="49" spans="2:10" ht="57.75" customHeight="1" thickBot="1">
      <c r="B49" s="18"/>
      <c r="C49" s="1173" t="s">
        <v>5</v>
      </c>
      <c r="D49" s="1173"/>
      <c r="E49" s="1174"/>
      <c r="F49" s="19">
        <v>1.72</v>
      </c>
      <c r="G49" s="20" t="s">
        <v>520</v>
      </c>
      <c r="H49" s="20">
        <v>0.56000000000000005</v>
      </c>
      <c r="I49" s="20" t="s">
        <v>521</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523</v>
      </c>
      <c r="D34" s="1181"/>
      <c r="E34" s="1182"/>
      <c r="F34" s="32">
        <v>8.24</v>
      </c>
      <c r="G34" s="33">
        <v>5.56</v>
      </c>
      <c r="H34" s="33">
        <v>6.12</v>
      </c>
      <c r="I34" s="33">
        <v>5.03</v>
      </c>
      <c r="J34" s="34">
        <v>5.09</v>
      </c>
      <c r="K34" s="22"/>
      <c r="L34" s="22"/>
      <c r="M34" s="22"/>
      <c r="N34" s="22"/>
      <c r="O34" s="22"/>
      <c r="P34" s="22"/>
    </row>
    <row r="35" spans="1:16" ht="39" customHeight="1">
      <c r="A35" s="22"/>
      <c r="B35" s="35"/>
      <c r="C35" s="1175" t="s">
        <v>524</v>
      </c>
      <c r="D35" s="1176"/>
      <c r="E35" s="1177"/>
      <c r="F35" s="36">
        <v>3.14</v>
      </c>
      <c r="G35" s="37">
        <v>3.19</v>
      </c>
      <c r="H35" s="37">
        <v>3.43</v>
      </c>
      <c r="I35" s="37">
        <v>3.79</v>
      </c>
      <c r="J35" s="38">
        <v>3.8</v>
      </c>
      <c r="K35" s="22"/>
      <c r="L35" s="22"/>
      <c r="M35" s="22"/>
      <c r="N35" s="22"/>
      <c r="O35" s="22"/>
      <c r="P35" s="22"/>
    </row>
    <row r="36" spans="1:16" ht="39" customHeight="1">
      <c r="A36" s="22"/>
      <c r="B36" s="35"/>
      <c r="C36" s="1175" t="s">
        <v>525</v>
      </c>
      <c r="D36" s="1176"/>
      <c r="E36" s="1177"/>
      <c r="F36" s="36">
        <v>4.62</v>
      </c>
      <c r="G36" s="37">
        <v>4.5</v>
      </c>
      <c r="H36" s="37">
        <v>2.6</v>
      </c>
      <c r="I36" s="37">
        <v>2.72</v>
      </c>
      <c r="J36" s="38">
        <v>1.88</v>
      </c>
      <c r="K36" s="22"/>
      <c r="L36" s="22"/>
      <c r="M36" s="22"/>
      <c r="N36" s="22"/>
      <c r="O36" s="22"/>
      <c r="P36" s="22"/>
    </row>
    <row r="37" spans="1:16" ht="39" customHeight="1">
      <c r="A37" s="22"/>
      <c r="B37" s="35"/>
      <c r="C37" s="1175" t="s">
        <v>526</v>
      </c>
      <c r="D37" s="1176"/>
      <c r="E37" s="1177"/>
      <c r="F37" s="36">
        <v>0.19</v>
      </c>
      <c r="G37" s="37">
        <v>0.39</v>
      </c>
      <c r="H37" s="37">
        <v>0.7</v>
      </c>
      <c r="I37" s="37">
        <v>0.1</v>
      </c>
      <c r="J37" s="38">
        <v>0.64</v>
      </c>
      <c r="K37" s="22"/>
      <c r="L37" s="22"/>
      <c r="M37" s="22"/>
      <c r="N37" s="22"/>
      <c r="O37" s="22"/>
      <c r="P37" s="22"/>
    </row>
    <row r="38" spans="1:16" ht="39" customHeight="1">
      <c r="A38" s="22"/>
      <c r="B38" s="35"/>
      <c r="C38" s="1175" t="s">
        <v>527</v>
      </c>
      <c r="D38" s="1176"/>
      <c r="E38" s="1177"/>
      <c r="F38" s="36">
        <v>0.44</v>
      </c>
      <c r="G38" s="37">
        <v>0.18</v>
      </c>
      <c r="H38" s="37">
        <v>0.24</v>
      </c>
      <c r="I38" s="37">
        <v>0.39</v>
      </c>
      <c r="J38" s="38">
        <v>0.55000000000000004</v>
      </c>
      <c r="K38" s="22"/>
      <c r="L38" s="22"/>
      <c r="M38" s="22"/>
      <c r="N38" s="22"/>
      <c r="O38" s="22"/>
      <c r="P38" s="22"/>
    </row>
    <row r="39" spans="1:16" ht="39" customHeight="1">
      <c r="A39" s="22"/>
      <c r="B39" s="35"/>
      <c r="C39" s="1175" t="s">
        <v>528</v>
      </c>
      <c r="D39" s="1176"/>
      <c r="E39" s="1177"/>
      <c r="F39" s="36">
        <v>0.14000000000000001</v>
      </c>
      <c r="G39" s="37">
        <v>0.18</v>
      </c>
      <c r="H39" s="37">
        <v>0.18</v>
      </c>
      <c r="I39" s="37">
        <v>0.2</v>
      </c>
      <c r="J39" s="38">
        <v>0.2</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529</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530</v>
      </c>
      <c r="D43" s="1179"/>
      <c r="E43" s="1180"/>
      <c r="F43" s="41">
        <v>0</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10</v>
      </c>
      <c r="C45" s="1192"/>
      <c r="D45" s="58"/>
      <c r="E45" s="1197" t="s">
        <v>11</v>
      </c>
      <c r="F45" s="1197"/>
      <c r="G45" s="1197"/>
      <c r="H45" s="1197"/>
      <c r="I45" s="1197"/>
      <c r="J45" s="1198"/>
      <c r="K45" s="59">
        <v>2341</v>
      </c>
      <c r="L45" s="60">
        <v>2280</v>
      </c>
      <c r="M45" s="60">
        <v>2125</v>
      </c>
      <c r="N45" s="60">
        <v>1997</v>
      </c>
      <c r="O45" s="61">
        <v>2042</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v>439</v>
      </c>
      <c r="L48" s="64">
        <v>447</v>
      </c>
      <c r="M48" s="64">
        <v>443</v>
      </c>
      <c r="N48" s="64">
        <v>438</v>
      </c>
      <c r="O48" s="65">
        <v>435</v>
      </c>
      <c r="P48" s="48"/>
      <c r="Q48" s="48"/>
      <c r="R48" s="48"/>
      <c r="S48" s="48"/>
      <c r="T48" s="48"/>
      <c r="U48" s="48"/>
    </row>
    <row r="49" spans="1:21" ht="30.75" customHeight="1">
      <c r="A49" s="48"/>
      <c r="B49" s="1193"/>
      <c r="C49" s="1194"/>
      <c r="D49" s="62"/>
      <c r="E49" s="1185" t="s">
        <v>15</v>
      </c>
      <c r="F49" s="1185"/>
      <c r="G49" s="1185"/>
      <c r="H49" s="1185"/>
      <c r="I49" s="1185"/>
      <c r="J49" s="1186"/>
      <c r="K49" s="63">
        <v>12</v>
      </c>
      <c r="L49" s="64">
        <v>12</v>
      </c>
      <c r="M49" s="64">
        <v>12</v>
      </c>
      <c r="N49" s="64">
        <v>12</v>
      </c>
      <c r="O49" s="65">
        <v>13</v>
      </c>
      <c r="P49" s="48"/>
      <c r="Q49" s="48"/>
      <c r="R49" s="48"/>
      <c r="S49" s="48"/>
      <c r="T49" s="48"/>
      <c r="U49" s="48"/>
    </row>
    <row r="50" spans="1:21" ht="30.75" customHeight="1">
      <c r="A50" s="48"/>
      <c r="B50" s="1193"/>
      <c r="C50" s="1194"/>
      <c r="D50" s="62"/>
      <c r="E50" s="1185" t="s">
        <v>16</v>
      </c>
      <c r="F50" s="1185"/>
      <c r="G50" s="1185"/>
      <c r="H50" s="1185"/>
      <c r="I50" s="1185"/>
      <c r="J50" s="1186"/>
      <c r="K50" s="63">
        <v>142</v>
      </c>
      <c r="L50" s="64">
        <v>160</v>
      </c>
      <c r="M50" s="64">
        <v>160</v>
      </c>
      <c r="N50" s="64">
        <v>160</v>
      </c>
      <c r="O50" s="65">
        <v>174</v>
      </c>
      <c r="P50" s="48"/>
      <c r="Q50" s="48"/>
      <c r="R50" s="48"/>
      <c r="S50" s="48"/>
      <c r="T50" s="48"/>
      <c r="U50" s="48"/>
    </row>
    <row r="51" spans="1:21" ht="30.75" customHeight="1">
      <c r="A51" s="48"/>
      <c r="B51" s="1195"/>
      <c r="C51" s="1196"/>
      <c r="D51" s="66"/>
      <c r="E51" s="1185" t="s">
        <v>17</v>
      </c>
      <c r="F51" s="1185"/>
      <c r="G51" s="1185"/>
      <c r="H51" s="1185"/>
      <c r="I51" s="1185"/>
      <c r="J51" s="1186"/>
      <c r="K51" s="63">
        <v>0</v>
      </c>
      <c r="L51" s="64" t="s">
        <v>476</v>
      </c>
      <c r="M51" s="64" t="s">
        <v>476</v>
      </c>
      <c r="N51" s="64" t="s">
        <v>476</v>
      </c>
      <c r="O51" s="65" t="s">
        <v>476</v>
      </c>
      <c r="P51" s="48"/>
      <c r="Q51" s="48"/>
      <c r="R51" s="48"/>
      <c r="S51" s="48"/>
      <c r="T51" s="48"/>
      <c r="U51" s="48"/>
    </row>
    <row r="52" spans="1:21" ht="30.75" customHeight="1">
      <c r="A52" s="48"/>
      <c r="B52" s="1183" t="s">
        <v>18</v>
      </c>
      <c r="C52" s="1184"/>
      <c r="D52" s="66"/>
      <c r="E52" s="1185" t="s">
        <v>19</v>
      </c>
      <c r="F52" s="1185"/>
      <c r="G52" s="1185"/>
      <c r="H52" s="1185"/>
      <c r="I52" s="1185"/>
      <c r="J52" s="1186"/>
      <c r="K52" s="63">
        <v>1687</v>
      </c>
      <c r="L52" s="64">
        <v>1706</v>
      </c>
      <c r="M52" s="64">
        <v>1719</v>
      </c>
      <c r="N52" s="64">
        <v>1748</v>
      </c>
      <c r="O52" s="65">
        <v>1743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1247</v>
      </c>
      <c r="L53" s="69">
        <v>1193</v>
      </c>
      <c r="M53" s="69">
        <v>1021</v>
      </c>
      <c r="N53" s="69">
        <v>859</v>
      </c>
      <c r="O53" s="70">
        <v>921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211" t="s">
        <v>23</v>
      </c>
      <c r="C41" s="1212"/>
      <c r="D41" s="81"/>
      <c r="E41" s="1213" t="s">
        <v>24</v>
      </c>
      <c r="F41" s="1213"/>
      <c r="G41" s="1213"/>
      <c r="H41" s="1214"/>
      <c r="I41" s="82">
        <v>16028</v>
      </c>
      <c r="J41" s="83">
        <v>15327</v>
      </c>
      <c r="K41" s="83">
        <v>14642</v>
      </c>
      <c r="L41" s="83">
        <v>14227</v>
      </c>
      <c r="M41" s="84">
        <v>13667</v>
      </c>
    </row>
    <row r="42" spans="2:13" ht="27.75" customHeight="1">
      <c r="B42" s="1201"/>
      <c r="C42" s="1202"/>
      <c r="D42" s="85"/>
      <c r="E42" s="1205" t="s">
        <v>25</v>
      </c>
      <c r="F42" s="1205"/>
      <c r="G42" s="1205"/>
      <c r="H42" s="1206"/>
      <c r="I42" s="86">
        <v>1088</v>
      </c>
      <c r="J42" s="87">
        <v>928</v>
      </c>
      <c r="K42" s="87">
        <v>767</v>
      </c>
      <c r="L42" s="87">
        <v>607</v>
      </c>
      <c r="M42" s="88">
        <v>450</v>
      </c>
    </row>
    <row r="43" spans="2:13" ht="27.75" customHeight="1">
      <c r="B43" s="1201"/>
      <c r="C43" s="1202"/>
      <c r="D43" s="85"/>
      <c r="E43" s="1205" t="s">
        <v>26</v>
      </c>
      <c r="F43" s="1205"/>
      <c r="G43" s="1205"/>
      <c r="H43" s="1206"/>
      <c r="I43" s="86">
        <v>3950</v>
      </c>
      <c r="J43" s="87">
        <v>4565</v>
      </c>
      <c r="K43" s="87">
        <v>5081</v>
      </c>
      <c r="L43" s="87">
        <v>5248</v>
      </c>
      <c r="M43" s="88">
        <v>5043</v>
      </c>
    </row>
    <row r="44" spans="2:13" ht="27.75" customHeight="1">
      <c r="B44" s="1201"/>
      <c r="C44" s="1202"/>
      <c r="D44" s="85"/>
      <c r="E44" s="1205" t="s">
        <v>27</v>
      </c>
      <c r="F44" s="1205"/>
      <c r="G44" s="1205"/>
      <c r="H44" s="1206"/>
      <c r="I44" s="86">
        <v>100</v>
      </c>
      <c r="J44" s="87">
        <v>101</v>
      </c>
      <c r="K44" s="87">
        <v>112</v>
      </c>
      <c r="L44" s="87">
        <v>162</v>
      </c>
      <c r="M44" s="88">
        <v>196</v>
      </c>
    </row>
    <row r="45" spans="2:13" ht="27.75" customHeight="1">
      <c r="B45" s="1201"/>
      <c r="C45" s="1202"/>
      <c r="D45" s="85"/>
      <c r="E45" s="1205" t="s">
        <v>28</v>
      </c>
      <c r="F45" s="1205"/>
      <c r="G45" s="1205"/>
      <c r="H45" s="1206"/>
      <c r="I45" s="86">
        <v>4464</v>
      </c>
      <c r="J45" s="87">
        <v>4432</v>
      </c>
      <c r="K45" s="87">
        <v>5084</v>
      </c>
      <c r="L45" s="87">
        <v>4167</v>
      </c>
      <c r="M45" s="88">
        <v>3990</v>
      </c>
    </row>
    <row r="46" spans="2:13" ht="27.75" customHeight="1">
      <c r="B46" s="1201"/>
      <c r="C46" s="1202"/>
      <c r="D46" s="85"/>
      <c r="E46" s="1205" t="s">
        <v>29</v>
      </c>
      <c r="F46" s="1205"/>
      <c r="G46" s="1205"/>
      <c r="H46" s="1206"/>
      <c r="I46" s="86">
        <v>303</v>
      </c>
      <c r="J46" s="87">
        <v>206</v>
      </c>
      <c r="K46" s="87">
        <v>26</v>
      </c>
      <c r="L46" s="87">
        <v>23</v>
      </c>
      <c r="M46" s="88">
        <v>9</v>
      </c>
    </row>
    <row r="47" spans="2:13" ht="27.75" customHeight="1">
      <c r="B47" s="1201"/>
      <c r="C47" s="1202"/>
      <c r="D47" s="85"/>
      <c r="E47" s="1205" t="s">
        <v>30</v>
      </c>
      <c r="F47" s="1205"/>
      <c r="G47" s="1205"/>
      <c r="H47" s="1206"/>
      <c r="I47" s="86" t="s">
        <v>476</v>
      </c>
      <c r="J47" s="87" t="s">
        <v>476</v>
      </c>
      <c r="K47" s="87" t="s">
        <v>476</v>
      </c>
      <c r="L47" s="87" t="s">
        <v>476</v>
      </c>
      <c r="M47" s="88" t="s">
        <v>476</v>
      </c>
    </row>
    <row r="48" spans="2:13" ht="27.75" customHeight="1">
      <c r="B48" s="1203"/>
      <c r="C48" s="1204"/>
      <c r="D48" s="85"/>
      <c r="E48" s="1205" t="s">
        <v>31</v>
      </c>
      <c r="F48" s="1205"/>
      <c r="G48" s="1205"/>
      <c r="H48" s="1206"/>
      <c r="I48" s="86" t="s">
        <v>476</v>
      </c>
      <c r="J48" s="87" t="s">
        <v>476</v>
      </c>
      <c r="K48" s="87" t="s">
        <v>476</v>
      </c>
      <c r="L48" s="87" t="s">
        <v>476</v>
      </c>
      <c r="M48" s="88" t="s">
        <v>476</v>
      </c>
    </row>
    <row r="49" spans="2:13" ht="27.75" customHeight="1">
      <c r="B49" s="1199" t="s">
        <v>32</v>
      </c>
      <c r="C49" s="1200"/>
      <c r="D49" s="89"/>
      <c r="E49" s="1205" t="s">
        <v>33</v>
      </c>
      <c r="F49" s="1205"/>
      <c r="G49" s="1205"/>
      <c r="H49" s="1206"/>
      <c r="I49" s="86">
        <v>4807</v>
      </c>
      <c r="J49" s="87">
        <v>5329</v>
      </c>
      <c r="K49" s="87">
        <v>6081</v>
      </c>
      <c r="L49" s="87">
        <v>6030</v>
      </c>
      <c r="M49" s="88">
        <v>6582</v>
      </c>
    </row>
    <row r="50" spans="2:13" ht="27.75" customHeight="1">
      <c r="B50" s="1201"/>
      <c r="C50" s="1202"/>
      <c r="D50" s="85"/>
      <c r="E50" s="1205" t="s">
        <v>34</v>
      </c>
      <c r="F50" s="1205"/>
      <c r="G50" s="1205"/>
      <c r="H50" s="1206"/>
      <c r="I50" s="86">
        <v>880</v>
      </c>
      <c r="J50" s="87">
        <v>916</v>
      </c>
      <c r="K50" s="87">
        <v>923</v>
      </c>
      <c r="L50" s="87">
        <v>934</v>
      </c>
      <c r="M50" s="88">
        <v>883</v>
      </c>
    </row>
    <row r="51" spans="2:13" ht="27.75" customHeight="1">
      <c r="B51" s="1203"/>
      <c r="C51" s="1204"/>
      <c r="D51" s="85"/>
      <c r="E51" s="1205" t="s">
        <v>35</v>
      </c>
      <c r="F51" s="1205"/>
      <c r="G51" s="1205"/>
      <c r="H51" s="1206"/>
      <c r="I51" s="86">
        <v>15608</v>
      </c>
      <c r="J51" s="87">
        <v>15634</v>
      </c>
      <c r="K51" s="87">
        <v>15465</v>
      </c>
      <c r="L51" s="87">
        <v>15278</v>
      </c>
      <c r="M51" s="88">
        <v>14969</v>
      </c>
    </row>
    <row r="52" spans="2:13" ht="27.75" customHeight="1" thickBot="1">
      <c r="B52" s="1207" t="s">
        <v>36</v>
      </c>
      <c r="C52" s="1208"/>
      <c r="D52" s="90"/>
      <c r="E52" s="1209" t="s">
        <v>37</v>
      </c>
      <c r="F52" s="1209"/>
      <c r="G52" s="1209"/>
      <c r="H52" s="1210"/>
      <c r="I52" s="91">
        <v>4638</v>
      </c>
      <c r="J52" s="92">
        <v>3679</v>
      </c>
      <c r="K52" s="92">
        <v>3243</v>
      </c>
      <c r="L52" s="92">
        <v>2194</v>
      </c>
      <c r="M52" s="93">
        <v>921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351" t="s">
        <v>547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548</v>
      </c>
    </row>
    <row r="50" spans="1:17">
      <c r="B50" s="248"/>
      <c r="C50" s="244"/>
      <c r="D50" s="244"/>
      <c r="E50" s="244"/>
      <c r="F50" s="244"/>
      <c r="G50" s="1224"/>
      <c r="H50" s="1225"/>
      <c r="I50" s="1225"/>
      <c r="J50" s="1226"/>
      <c r="K50" s="354" t="s">
        <v>515</v>
      </c>
      <c r="L50" s="354" t="s">
        <v>516</v>
      </c>
      <c r="M50" s="354" t="s">
        <v>517</v>
      </c>
      <c r="N50" s="354" t="s">
        <v>518</v>
      </c>
      <c r="O50" s="354" t="s">
        <v>519</v>
      </c>
    </row>
    <row r="51" spans="1:17">
      <c r="B51" s="248"/>
      <c r="C51" s="244"/>
      <c r="D51" s="244"/>
      <c r="E51" s="244"/>
      <c r="F51" s="244"/>
      <c r="G51" s="1227" t="s">
        <v>549</v>
      </c>
      <c r="H51" s="1228"/>
      <c r="I51" s="1233" t="s">
        <v>550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551</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552</v>
      </c>
      <c r="H55" s="1239"/>
      <c r="I55" s="1237" t="s">
        <v>550</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551</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547</v>
      </c>
      <c r="I64" s="352"/>
      <c r="J64" s="352"/>
      <c r="K64" s="352"/>
      <c r="L64" s="244"/>
      <c r="M64" s="244"/>
      <c r="N64" s="244"/>
      <c r="O64" s="244"/>
    </row>
    <row r="65" spans="2:30">
      <c r="B65" s="248"/>
      <c r="C65" s="244"/>
      <c r="D65" s="244"/>
      <c r="E65" s="244"/>
      <c r="F65" s="244"/>
      <c r="G65" s="1247" t="s">
        <v>556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24"/>
      <c r="H72" s="1225"/>
      <c r="I72" s="1225"/>
      <c r="J72" s="1226"/>
      <c r="K72" s="354" t="s">
        <v>515</v>
      </c>
      <c r="L72" s="354" t="s">
        <v>516</v>
      </c>
      <c r="M72" s="354" t="s">
        <v>517</v>
      </c>
      <c r="N72" s="354" t="s">
        <v>518</v>
      </c>
      <c r="O72" s="354" t="s">
        <v>519</v>
      </c>
    </row>
    <row r="73" spans="2:30">
      <c r="B73" s="248"/>
      <c r="C73" s="244"/>
      <c r="D73" s="244"/>
      <c r="E73" s="244"/>
      <c r="F73" s="244"/>
      <c r="G73" s="1227" t="s">
        <v>549</v>
      </c>
      <c r="H73" s="1228"/>
      <c r="I73" s="1233" t="s">
        <v>550</v>
      </c>
      <c r="J73" s="1233"/>
      <c r="K73" s="1248">
        <v>56.3</v>
      </c>
      <c r="L73" s="1248">
        <v>44.6</v>
      </c>
      <c r="M73" s="1236">
        <v>39.4</v>
      </c>
      <c r="N73" s="1236">
        <v>27.3</v>
      </c>
      <c r="O73" s="1236">
        <v>11.4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555</v>
      </c>
      <c r="J75" s="1237"/>
      <c r="K75" s="1249">
        <v>14.8</v>
      </c>
      <c r="L75" s="1249">
        <v>14.4</v>
      </c>
      <c r="M75" s="1249">
        <v>14</v>
      </c>
      <c r="N75" s="1249">
        <v>12.5</v>
      </c>
      <c r="O75" s="1249">
        <v>11.4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552</v>
      </c>
      <c r="H77" s="1239"/>
      <c r="I77" s="1237" t="s">
        <v>550</v>
      </c>
      <c r="J77" s="1237"/>
      <c r="K77" s="1248">
        <v>40.200000000000003</v>
      </c>
      <c r="L77" s="1248">
        <v>30.7</v>
      </c>
      <c r="M77" s="1236">
        <v>22.3</v>
      </c>
      <c r="N77" s="1236">
        <v>20.3</v>
      </c>
      <c r="O77" s="1236">
        <v>36.5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555</v>
      </c>
      <c r="J79" s="1246"/>
      <c r="K79" s="1251">
        <v>10.1</v>
      </c>
      <c r="L79" s="1251">
        <v>9.1999999999999993</v>
      </c>
      <c r="M79" s="1251">
        <v>8.5</v>
      </c>
      <c r="N79" s="1251">
        <v>7.7</v>
      </c>
      <c r="O79" s="1251">
        <v>9</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87719</v>
      </c>
      <c r="E3" s="116"/>
      <c r="F3" s="117">
        <v>42839</v>
      </c>
      <c r="G3" s="118"/>
      <c r="H3" s="119"/>
    </row>
    <row r="4" spans="1:8">
      <c r="A4" s="120"/>
      <c r="B4" s="121"/>
      <c r="C4" s="122"/>
      <c r="D4" s="123">
        <v>29332</v>
      </c>
      <c r="E4" s="124"/>
      <c r="F4" s="125">
        <v>22027</v>
      </c>
      <c r="G4" s="126"/>
      <c r="H4" s="127"/>
    </row>
    <row r="5" spans="1:8">
      <c r="A5" s="108" t="s">
        <v>509</v>
      </c>
      <c r="B5" s="113"/>
      <c r="C5" s="114"/>
      <c r="D5" s="115">
        <v>103543</v>
      </c>
      <c r="E5" s="116"/>
      <c r="F5" s="117">
        <v>46819</v>
      </c>
      <c r="G5" s="118"/>
      <c r="H5" s="119"/>
    </row>
    <row r="6" spans="1:8">
      <c r="A6" s="120"/>
      <c r="B6" s="121"/>
      <c r="C6" s="122"/>
      <c r="D6" s="123">
        <v>47508</v>
      </c>
      <c r="E6" s="124"/>
      <c r="F6" s="125">
        <v>24121</v>
      </c>
      <c r="G6" s="126"/>
      <c r="H6" s="127"/>
    </row>
    <row r="7" spans="1:8">
      <c r="A7" s="108" t="s">
        <v>510</v>
      </c>
      <c r="B7" s="113"/>
      <c r="C7" s="114"/>
      <c r="D7" s="115">
        <v>106903</v>
      </c>
      <c r="E7" s="116"/>
      <c r="F7" s="117">
        <v>53270</v>
      </c>
      <c r="G7" s="118"/>
      <c r="H7" s="119"/>
    </row>
    <row r="8" spans="1:8">
      <c r="A8" s="120"/>
      <c r="B8" s="121"/>
      <c r="C8" s="122"/>
      <c r="D8" s="123">
        <v>49460</v>
      </c>
      <c r="E8" s="124"/>
      <c r="F8" s="125">
        <v>24316</v>
      </c>
      <c r="G8" s="126"/>
      <c r="H8" s="127"/>
    </row>
    <row r="9" spans="1:8">
      <c r="A9" s="108" t="s">
        <v>511</v>
      </c>
      <c r="B9" s="113"/>
      <c r="C9" s="114"/>
      <c r="D9" s="115">
        <v>102314</v>
      </c>
      <c r="E9" s="116"/>
      <c r="F9" s="117">
        <v>53292</v>
      </c>
      <c r="G9" s="118"/>
      <c r="H9" s="119"/>
    </row>
    <row r="10" spans="1:8">
      <c r="A10" s="120"/>
      <c r="B10" s="121"/>
      <c r="C10" s="122"/>
      <c r="D10" s="123">
        <v>51828</v>
      </c>
      <c r="E10" s="124"/>
      <c r="F10" s="125">
        <v>28900</v>
      </c>
      <c r="G10" s="126"/>
      <c r="H10" s="127"/>
    </row>
    <row r="11" spans="1:8">
      <c r="A11" s="108" t="s">
        <v>512</v>
      </c>
      <c r="B11" s="113"/>
      <c r="C11" s="114"/>
      <c r="D11" s="115">
        <v>140566</v>
      </c>
      <c r="E11" s="116"/>
      <c r="F11" s="117">
        <v>69469</v>
      </c>
      <c r="G11" s="118"/>
      <c r="H11" s="119"/>
    </row>
    <row r="12" spans="1:8">
      <c r="A12" s="120"/>
      <c r="B12" s="121"/>
      <c r="C12" s="128"/>
      <c r="D12" s="123">
        <v>77444</v>
      </c>
      <c r="E12" s="124"/>
      <c r="F12" s="125">
        <v>38215</v>
      </c>
      <c r="G12" s="126"/>
      <c r="H12" s="127"/>
    </row>
    <row r="13" spans="1:8">
      <c r="A13" s="108"/>
      <c r="B13" s="113"/>
      <c r="C13" s="129"/>
      <c r="D13" s="130">
        <v>108209</v>
      </c>
      <c r="E13" s="131"/>
      <c r="F13" s="132">
        <v>53138</v>
      </c>
      <c r="G13" s="133"/>
      <c r="H13" s="119"/>
    </row>
    <row r="14" spans="1:8">
      <c r="A14" s="120"/>
      <c r="B14" s="121"/>
      <c r="C14" s="122"/>
      <c r="D14" s="123">
        <v>51114</v>
      </c>
      <c r="E14" s="124"/>
      <c r="F14" s="125">
        <v>27516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8.24</v>
      </c>
      <c r="C19" s="134">
        <f>ROUND(VALUE(SUBSTITUTE(実質収支比率等に係る経年分析!G$48,"▲","-")),2)</f>
        <v>5.57</v>
      </c>
      <c r="D19" s="134">
        <f>ROUND(VALUE(SUBSTITUTE(実質収支比率等に係る経年分析!H$48,"▲","-")),2)</f>
        <v>6.12</v>
      </c>
      <c r="E19" s="134">
        <f>ROUND(VALUE(SUBSTITUTE(実質収支比率等に係る経年分析!I$48,"▲","-")),2)</f>
        <v>5.04</v>
      </c>
      <c r="F19" s="134">
        <f>ROUND(VALUE(SUBSTITUTE(実質収支比率等に係る経年分析!J$48,"▲","-")),2)</f>
        <v>4.5599999999999996</v>
      </c>
    </row>
    <row r="20" spans="1:11">
      <c r="A20" s="134" t="s">
        <v>42</v>
      </c>
      <c r="B20" s="134">
        <f>ROUND(VALUE(SUBSTITUTE(実質収支比率等に係る経年分析!F$47,"▲","-")),2)</f>
        <v>31.64</v>
      </c>
      <c r="C20" s="134">
        <f>ROUND(VALUE(SUBSTITUTE(実質収支比率等に係る経年分析!G$47,"▲","-")),2)</f>
        <v>34.86</v>
      </c>
      <c r="D20" s="134">
        <f>ROUND(VALUE(SUBSTITUTE(実質収支比率等に係る経年分析!H$47,"▲","-")),2)</f>
        <v>37.97</v>
      </c>
      <c r="E20" s="134">
        <f>ROUND(VALUE(SUBSTITUTE(実質収支比率等に係る経年分析!I$47,"▲","-")),2)</f>
        <v>39.42</v>
      </c>
      <c r="F20" s="134">
        <f>ROUND(VALUE(SUBSTITUTE(実質収支比率等に係る経年分析!J$47,"▲","-")),2)</f>
        <v>41.84</v>
      </c>
    </row>
    <row r="21" spans="1:11">
      <c r="A21" s="134" t="s">
        <v>43</v>
      </c>
      <c r="B21" s="134">
        <f>IF(ISNUMBER(VALUE(SUBSTITUTE(実質収支比率等に係る経年分析!F$49,"▲","-"))),ROUND(VALUE(SUBSTITUTE(実質収支比率等に係る経年分析!F$49,"▲","-")),2),NA())</f>
        <v>1.72</v>
      </c>
      <c r="C21" s="134">
        <f>IF(ISNUMBER(VALUE(SUBSTITUTE(実質収支比率等に係る経年分析!G$49,"▲","-"))),ROUND(VALUE(SUBSTITUTE(実質収支比率等に係る経年分析!G$49,"▲","-")),2),NA())</f>
        <v>-0.33</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-3.78</v>
      </c>
      <c r="F21" s="134">
        <f>IF(ISNUMBER(VALUE(SUBSTITUTE(実質収支比率等に係る経年分析!J$49,"▲","-"))),ROUND(VALUE(SUBSTITUTE(実質収支比率等に係る経年分析!J$49,"▲","-")),2),NA())</f>
        <v>-0.44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1687</v>
      </c>
      <c r="E42" s="136"/>
      <c r="F42" s="136"/>
      <c r="G42" s="136">
        <f>'実質公債費比率（分子）の構造'!L$52</f>
        <v>1706</v>
      </c>
      <c r="H42" s="136"/>
      <c r="I42" s="136"/>
      <c r="J42" s="136">
        <f>'実質公債費比率（分子）の構造'!M$52</f>
        <v>1719</v>
      </c>
      <c r="K42" s="136"/>
      <c r="L42" s="136"/>
      <c r="M42" s="136">
        <f>'実質公債費比率（分子）の構造'!N$52</f>
        <v>1748</v>
      </c>
      <c r="N42" s="136"/>
      <c r="O42" s="136"/>
      <c r="P42" s="136">
        <f>'実質公債費比率（分子）の構造'!O$52</f>
        <v>1743</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142</v>
      </c>
      <c r="C44" s="136"/>
      <c r="D44" s="136"/>
      <c r="E44" s="136">
        <f>'実質公債費比率（分子）の構造'!L$50</f>
        <v>160</v>
      </c>
      <c r="F44" s="136"/>
      <c r="G44" s="136"/>
      <c r="H44" s="136">
        <f>'実質公債費比率（分子）の構造'!M$50</f>
        <v>160</v>
      </c>
      <c r="I44" s="136"/>
      <c r="J44" s="136"/>
      <c r="K44" s="136">
        <f>'実質公債費比率（分子）の構造'!N$50</f>
        <v>160</v>
      </c>
      <c r="L44" s="136"/>
      <c r="M44" s="136"/>
      <c r="N44" s="136">
        <f>'実質公債費比率（分子）の構造'!O$50</f>
        <v>174</v>
      </c>
      <c r="O44" s="136"/>
      <c r="P44" s="136"/>
    </row>
    <row r="45" spans="1:16">
      <c r="A45" s="136" t="s">
        <v>53</v>
      </c>
      <c r="B45" s="136">
        <f>'実質公債費比率（分子）の構造'!K$49</f>
        <v>12</v>
      </c>
      <c r="C45" s="136"/>
      <c r="D45" s="136"/>
      <c r="E45" s="136">
        <f>'実質公債費比率（分子）の構造'!L$49</f>
        <v>12</v>
      </c>
      <c r="F45" s="136"/>
      <c r="G45" s="136"/>
      <c r="H45" s="136">
        <f>'実質公債費比率（分子）の構造'!M$49</f>
        <v>12</v>
      </c>
      <c r="I45" s="136"/>
      <c r="J45" s="136"/>
      <c r="K45" s="136">
        <f>'実質公債費比率（分子）の構造'!N$49</f>
        <v>12</v>
      </c>
      <c r="L45" s="136"/>
      <c r="M45" s="136"/>
      <c r="N45" s="136">
        <f>'実質公債費比率（分子）の構造'!O$49</f>
        <v>13</v>
      </c>
      <c r="O45" s="136"/>
      <c r="P45" s="136"/>
    </row>
    <row r="46" spans="1:16">
      <c r="A46" s="136" t="s">
        <v>54</v>
      </c>
      <c r="B46" s="136">
        <f>'実質公債費比率（分子）の構造'!K$48</f>
        <v>439</v>
      </c>
      <c r="C46" s="136"/>
      <c r="D46" s="136"/>
      <c r="E46" s="136">
        <f>'実質公債費比率（分子）の構造'!L$48</f>
        <v>447</v>
      </c>
      <c r="F46" s="136"/>
      <c r="G46" s="136"/>
      <c r="H46" s="136">
        <f>'実質公債費比率（分子）の構造'!M$48</f>
        <v>443</v>
      </c>
      <c r="I46" s="136"/>
      <c r="J46" s="136"/>
      <c r="K46" s="136">
        <f>'実質公債費比率（分子）の構造'!N$48</f>
        <v>438</v>
      </c>
      <c r="L46" s="136"/>
      <c r="M46" s="136"/>
      <c r="N46" s="136">
        <f>'実質公債費比率（分子）の構造'!O$48</f>
        <v>435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2341</v>
      </c>
      <c r="C49" s="136"/>
      <c r="D49" s="136"/>
      <c r="E49" s="136">
        <f>'実質公債費比率（分子）の構造'!L$45</f>
        <v>2280</v>
      </c>
      <c r="F49" s="136"/>
      <c r="G49" s="136"/>
      <c r="H49" s="136">
        <f>'実質公債費比率（分子）の構造'!M$45</f>
        <v>2125</v>
      </c>
      <c r="I49" s="136"/>
      <c r="J49" s="136"/>
      <c r="K49" s="136">
        <f>'実質公債費比率（分子）の構造'!N$45</f>
        <v>1997</v>
      </c>
      <c r="L49" s="136"/>
      <c r="M49" s="136"/>
      <c r="N49" s="136">
        <f>'実質公債費比率（分子）の構造'!O$45</f>
        <v>2042</v>
      </c>
      <c r="O49" s="136"/>
      <c r="P49" s="136"/>
    </row>
    <row r="50" spans="1:16">
      <c r="A50" s="136" t="s">
        <v>58</v>
      </c>
      <c r="B50" s="136" t="e">
        <f>NA()</f>
        <v>#N/A</v>
      </c>
      <c r="C50" s="136">
        <f>IF(ISNUMBER('実質公債費比率（分子）の構造'!K$53),'実質公債費比率（分子）の構造'!K$53,NA())</f>
        <v>1247</v>
      </c>
      <c r="D50" s="136" t="e">
        <f>NA()</f>
        <v>#N/A</v>
      </c>
      <c r="E50" s="136" t="e">
        <f>NA()</f>
        <v>#N/A</v>
      </c>
      <c r="F50" s="136">
        <f>IF(ISNUMBER('実質公債費比率（分子）の構造'!L$53),'実質公債費比率（分子）の構造'!L$53,NA())</f>
        <v>1193</v>
      </c>
      <c r="G50" s="136" t="e">
        <f>NA()</f>
        <v>#N/A</v>
      </c>
      <c r="H50" s="136" t="e">
        <f>NA()</f>
        <v>#N/A</v>
      </c>
      <c r="I50" s="136">
        <f>IF(ISNUMBER('実質公債費比率（分子）の構造'!M$53),'実質公債費比率（分子）の構造'!M$53,NA())</f>
        <v>1021</v>
      </c>
      <c r="J50" s="136" t="e">
        <f>NA()</f>
        <v>#N/A</v>
      </c>
      <c r="K50" s="136" t="e">
        <f>NA()</f>
        <v>#N/A</v>
      </c>
      <c r="L50" s="136">
        <f>IF(ISNUMBER('実質公債費比率（分子）の構造'!N$53),'実質公債費比率（分子）の構造'!N$53,NA())</f>
        <v>859</v>
      </c>
      <c r="M50" s="136" t="e">
        <f>NA()</f>
        <v>#N/A</v>
      </c>
      <c r="N50" s="136" t="e">
        <f>NA()</f>
        <v>#N/A</v>
      </c>
      <c r="O50" s="136">
        <f>IF(ISNUMBER('実質公債費比率（分子）の構造'!O$53),'実質公債費比率（分子）の構造'!O$53,NA())</f>
        <v>921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15608</v>
      </c>
      <c r="E56" s="135"/>
      <c r="F56" s="135"/>
      <c r="G56" s="135">
        <f>'将来負担比率（分子）の構造'!J$51</f>
        <v>15634</v>
      </c>
      <c r="H56" s="135"/>
      <c r="I56" s="135"/>
      <c r="J56" s="135">
        <f>'将来負担比率（分子）の構造'!K$51</f>
        <v>15465</v>
      </c>
      <c r="K56" s="135"/>
      <c r="L56" s="135"/>
      <c r="M56" s="135">
        <f>'将来負担比率（分子）の構造'!L$51</f>
        <v>15278</v>
      </c>
      <c r="N56" s="135"/>
      <c r="O56" s="135"/>
      <c r="P56" s="135">
        <f>'将来負担比率（分子）の構造'!M$51</f>
        <v>14969</v>
      </c>
    </row>
    <row r="57" spans="1:16">
      <c r="A57" s="135" t="s">
        <v>34</v>
      </c>
      <c r="B57" s="135"/>
      <c r="C57" s="135"/>
      <c r="D57" s="135">
        <f>'将来負担比率（分子）の構造'!I$50</f>
        <v>880</v>
      </c>
      <c r="E57" s="135"/>
      <c r="F57" s="135"/>
      <c r="G57" s="135">
        <f>'将来負担比率（分子）の構造'!J$50</f>
        <v>916</v>
      </c>
      <c r="H57" s="135"/>
      <c r="I57" s="135"/>
      <c r="J57" s="135">
        <f>'将来負担比率（分子）の構造'!K$50</f>
        <v>923</v>
      </c>
      <c r="K57" s="135"/>
      <c r="L57" s="135"/>
      <c r="M57" s="135">
        <f>'将来負担比率（分子）の構造'!L$50</f>
        <v>934</v>
      </c>
      <c r="N57" s="135"/>
      <c r="O57" s="135"/>
      <c r="P57" s="135">
        <f>'将来負担比率（分子）の構造'!M$50</f>
        <v>883</v>
      </c>
    </row>
    <row r="58" spans="1:16">
      <c r="A58" s="135" t="s">
        <v>33</v>
      </c>
      <c r="B58" s="135"/>
      <c r="C58" s="135"/>
      <c r="D58" s="135">
        <f>'将来負担比率（分子）の構造'!I$49</f>
        <v>4807</v>
      </c>
      <c r="E58" s="135"/>
      <c r="F58" s="135"/>
      <c r="G58" s="135">
        <f>'将来負担比率（分子）の構造'!J$49</f>
        <v>5329</v>
      </c>
      <c r="H58" s="135"/>
      <c r="I58" s="135"/>
      <c r="J58" s="135">
        <f>'将来負担比率（分子）の構造'!K$49</f>
        <v>6081</v>
      </c>
      <c r="K58" s="135"/>
      <c r="L58" s="135"/>
      <c r="M58" s="135">
        <f>'将来負担比率（分子）の構造'!L$49</f>
        <v>6030</v>
      </c>
      <c r="N58" s="135"/>
      <c r="O58" s="135"/>
      <c r="P58" s="135">
        <f>'将来負担比率（分子）の構造'!M$49</f>
        <v>6582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303</v>
      </c>
      <c r="C61" s="135"/>
      <c r="D61" s="135"/>
      <c r="E61" s="135">
        <f>'将来負担比率（分子）の構造'!J$46</f>
        <v>206</v>
      </c>
      <c r="F61" s="135"/>
      <c r="G61" s="135"/>
      <c r="H61" s="135">
        <f>'将来負担比率（分子）の構造'!K$46</f>
        <v>26</v>
      </c>
      <c r="I61" s="135"/>
      <c r="J61" s="135"/>
      <c r="K61" s="135">
        <f>'将来負担比率（分子）の構造'!L$46</f>
        <v>23</v>
      </c>
      <c r="L61" s="135"/>
      <c r="M61" s="135"/>
      <c r="N61" s="135">
        <f>'将来負担比率（分子）の構造'!M$46</f>
        <v>9</v>
      </c>
      <c r="O61" s="135"/>
      <c r="P61" s="135"/>
    </row>
    <row r="62" spans="1:16">
      <c r="A62" s="135" t="s">
        <v>28</v>
      </c>
      <c r="B62" s="135">
        <f>'将来負担比率（分子）の構造'!I$45</f>
        <v>4464</v>
      </c>
      <c r="C62" s="135"/>
      <c r="D62" s="135"/>
      <c r="E62" s="135">
        <f>'将来負担比率（分子）の構造'!J$45</f>
        <v>4432</v>
      </c>
      <c r="F62" s="135"/>
      <c r="G62" s="135"/>
      <c r="H62" s="135">
        <f>'将来負担比率（分子）の構造'!K$45</f>
        <v>5084</v>
      </c>
      <c r="I62" s="135"/>
      <c r="J62" s="135"/>
      <c r="K62" s="135">
        <f>'将来負担比率（分子）の構造'!L$45</f>
        <v>4167</v>
      </c>
      <c r="L62" s="135"/>
      <c r="M62" s="135"/>
      <c r="N62" s="135">
        <f>'将来負担比率（分子）の構造'!M$45</f>
        <v>3990</v>
      </c>
      <c r="O62" s="135"/>
      <c r="P62" s="135"/>
    </row>
    <row r="63" spans="1:16">
      <c r="A63" s="135" t="s">
        <v>27</v>
      </c>
      <c r="B63" s="135">
        <f>'将来負担比率（分子）の構造'!I$44</f>
        <v>100</v>
      </c>
      <c r="C63" s="135"/>
      <c r="D63" s="135"/>
      <c r="E63" s="135">
        <f>'将来負担比率（分子）の構造'!J$44</f>
        <v>101</v>
      </c>
      <c r="F63" s="135"/>
      <c r="G63" s="135"/>
      <c r="H63" s="135">
        <f>'将来負担比率（分子）の構造'!K$44</f>
        <v>112</v>
      </c>
      <c r="I63" s="135"/>
      <c r="J63" s="135"/>
      <c r="K63" s="135">
        <f>'将来負担比率（分子）の構造'!L$44</f>
        <v>162</v>
      </c>
      <c r="L63" s="135"/>
      <c r="M63" s="135"/>
      <c r="N63" s="135">
        <f>'将来負担比率（分子）の構造'!M$44</f>
        <v>196</v>
      </c>
      <c r="O63" s="135"/>
      <c r="P63" s="135"/>
    </row>
    <row r="64" spans="1:16">
      <c r="A64" s="135" t="s">
        <v>26</v>
      </c>
      <c r="B64" s="135">
        <f>'将来負担比率（分子）の構造'!I$43</f>
        <v>3950</v>
      </c>
      <c r="C64" s="135"/>
      <c r="D64" s="135"/>
      <c r="E64" s="135">
        <f>'将来負担比率（分子）の構造'!J$43</f>
        <v>4565</v>
      </c>
      <c r="F64" s="135"/>
      <c r="G64" s="135"/>
      <c r="H64" s="135">
        <f>'将来負担比率（分子）の構造'!K$43</f>
        <v>5081</v>
      </c>
      <c r="I64" s="135"/>
      <c r="J64" s="135"/>
      <c r="K64" s="135">
        <f>'将来負担比率（分子）の構造'!L$43</f>
        <v>5248</v>
      </c>
      <c r="L64" s="135"/>
      <c r="M64" s="135"/>
      <c r="N64" s="135">
        <f>'将来負担比率（分子）の構造'!M$43</f>
        <v>5043</v>
      </c>
      <c r="O64" s="135"/>
      <c r="P64" s="135"/>
    </row>
    <row r="65" spans="1:16">
      <c r="A65" s="135" t="s">
        <v>25</v>
      </c>
      <c r="B65" s="135">
        <f>'将来負担比率（分子）の構造'!I$42</f>
        <v>1088</v>
      </c>
      <c r="C65" s="135"/>
      <c r="D65" s="135"/>
      <c r="E65" s="135">
        <f>'将来負担比率（分子）の構造'!J$42</f>
        <v>928</v>
      </c>
      <c r="F65" s="135"/>
      <c r="G65" s="135"/>
      <c r="H65" s="135">
        <f>'将来負担比率（分子）の構造'!K$42</f>
        <v>767</v>
      </c>
      <c r="I65" s="135"/>
      <c r="J65" s="135"/>
      <c r="K65" s="135">
        <f>'将来負担比率（分子）の構造'!L$42</f>
        <v>607</v>
      </c>
      <c r="L65" s="135"/>
      <c r="M65" s="135"/>
      <c r="N65" s="135">
        <f>'将来負担比率（分子）の構造'!M$42</f>
        <v>450</v>
      </c>
      <c r="O65" s="135"/>
      <c r="P65" s="135"/>
    </row>
    <row r="66" spans="1:16">
      <c r="A66" s="135" t="s">
        <v>24</v>
      </c>
      <c r="B66" s="135">
        <f>'将来負担比率（分子）の構造'!I$41</f>
        <v>16028</v>
      </c>
      <c r="C66" s="135"/>
      <c r="D66" s="135"/>
      <c r="E66" s="135">
        <f>'将来負担比率（分子）の構造'!J$41</f>
        <v>15327</v>
      </c>
      <c r="F66" s="135"/>
      <c r="G66" s="135"/>
      <c r="H66" s="135">
        <f>'将来負担比率（分子）の構造'!K$41</f>
        <v>14642</v>
      </c>
      <c r="I66" s="135"/>
      <c r="J66" s="135"/>
      <c r="K66" s="135">
        <f>'将来負担比率（分子）の構造'!L$41</f>
        <v>14227</v>
      </c>
      <c r="L66" s="135"/>
      <c r="M66" s="135"/>
      <c r="N66" s="135">
        <f>'将来負担比率（分子）の構造'!M$41</f>
        <v>13667</v>
      </c>
      <c r="O66" s="135"/>
      <c r="P66" s="135"/>
    </row>
    <row r="67" spans="1:16">
      <c r="A67" s="135" t="s">
        <v>62</v>
      </c>
      <c r="B67" s="135" t="e">
        <f>NA()</f>
        <v>#N/A</v>
      </c>
      <c r="C67" s="135">
        <f>IF(ISNUMBER('将来負担比率（分子）の構造'!I$52), IF('将来負担比率（分子）の構造'!I$52 &lt; 0, 0, '将来負担比率（分子）の構造'!I$52), NA())</f>
        <v>4638</v>
      </c>
      <c r="D67" s="135" t="e">
        <f>NA()</f>
        <v>#N/A</v>
      </c>
      <c r="E67" s="135" t="e">
        <f>NA()</f>
        <v>#N/A</v>
      </c>
      <c r="F67" s="135">
        <f>IF(ISNUMBER('将来負担比率（分子）の構造'!J$52), IF('将来負担比率（分子）の構造'!J$52 &lt; 0, 0, '将来負担比率（分子）の構造'!J$52), NA())</f>
        <v>3679</v>
      </c>
      <c r="G67" s="135" t="e">
        <f>NA()</f>
        <v>#N/A</v>
      </c>
      <c r="H67" s="135" t="e">
        <f>NA()</f>
        <v>#N/A</v>
      </c>
      <c r="I67" s="135">
        <f>IF(ISNUMBER('将来負担比率（分子）の構造'!K$52), IF('将来負担比率（分子）の構造'!K$52 &lt; 0, 0, '将来負担比率（分子）の構造'!K$52), NA())</f>
        <v>3243</v>
      </c>
      <c r="J67" s="135" t="e">
        <f>NA()</f>
        <v>#N/A</v>
      </c>
      <c r="K67" s="135" t="e">
        <f>NA()</f>
        <v>#N/A</v>
      </c>
      <c r="L67" s="135">
        <f>IF(ISNUMBER('将来負担比率（分子）の構造'!L$52), IF('将来負担比率（分子）の構造'!L$52 &lt; 0, 0, '将来負担比率（分子）の構造'!L$52), NA())</f>
        <v>2194</v>
      </c>
      <c r="M67" s="135" t="e">
        <f>NA()</f>
        <v>#N/A</v>
      </c>
      <c r="N67" s="135" t="e">
        <f>NA()</f>
        <v>#N/A</v>
      </c>
      <c r="O67" s="135">
        <f>IF(ISNUMBER('将来負担比率（分子）の構造'!M$52), IF('将来負担比率（分子）の構造'!M$52 &lt; 0, 0, '将来負担比率（分子）の構造'!M$52), NA())</f>
        <v>921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2017-05-01T04:26:00Z</cp:lastPrinted>
  <dcterms:created xsi:type="dcterms:W3CDTF">2017-02-15T16:56:02Z</dcterms:created>
  <dcterms:modified xsi:type="dcterms:W3CDTF">2017-05-01T04:26:08Z</dcterms:modified>
  <cp:category/>
</cp:coreProperties>
</file>