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財政係（ls220d）\03・決算統計\H29\55_財政状況資料集\10_再報告依頼（10.31〆）\05_掲載用資料（市町村分）\"/>
    </mc:Choice>
  </mc:AlternateContent>
  <bookViews>
    <workbookView xWindow="0" yWindow="15" windowWidth="19200" windowHeight="11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s="1"/>
</calcChain>
</file>

<file path=xl/sharedStrings.xml><?xml version="1.0" encoding="utf-8"?>
<sst xmlns="http://schemas.openxmlformats.org/spreadsheetml/2006/main" count="994" uniqueCount="546">
  <si>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</si>
  <si>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</si>
  <si>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</si>
  <si>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</si>
  <si>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</si>
  <si>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</si>
  <si>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</si>
  <si>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</si>
  <si>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</si>
  <si>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</si>
  <si>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</si>
  <si>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</si>
  <si>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</si>
  <si>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</si>
  <si>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</si>
  <si>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</si>
  <si>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</si>
  <si>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</si>
  <si>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</si>
  <si>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</si>
  <si>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</si>
  <si>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</si>
  <si>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</si>
  <si>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</si>
  <si>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</si>
  <si>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</si>
  <si>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</si>
  <si>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</si>
  <si>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</si>
  <si>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</si>
  <si>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</si>
  <si>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</si>
  <si>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</si>
  <si>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</si>
  <si>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</si>
  <si>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</si>
  <si>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</si>
  <si>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</si>
  <si>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</si>
  <si>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</si>
  <si>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</si>
  <si>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</si>
  <si>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</si>
  <si>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</si>
  <si>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</si>
  <si>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</si>
  <si>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</si>
  <si>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</si>
  <si>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</si>
  <si>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</si>
  <si>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</si>
  <si>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</si>
  <si>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</si>
  <si>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</si>
  <si>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</si>
  <si>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</si>
  <si>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</si>
  <si>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</si>
  <si>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</si>
  <si>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</si>
  <si>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</si>
  <si>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</si>
  <si>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</si>
  <si>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</si>
  <si>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</si>
  <si>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</si>
  <si>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</si>
  <si>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</si>
  <si>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</si>
  <si>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</si>
  <si>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</si>
  <si>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</si>
  <si>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</si>
  <si>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</si>
  <si>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</si>
  <si>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</si>
  <si>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</si>
  <si>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</si>
  <si>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</si>
  <si>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</si>
  <si>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</si>
  <si>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</si>
  <si>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</si>
  <si>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</si>
  <si>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</si>
  <si>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</si>
  <si>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</si>
  <si>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</si>
  <si>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</si>
  <si>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</si>
  <si>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</si>
  <si>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</si>
  <si>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</si>
  <si>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</si>
  <si>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</si>
  <si>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</si>
  <si>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</si>
  <si>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</si>
  <si>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</si>
  <si>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</si>
  <si>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</si>
  <si>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</si>
  <si>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</si>
  <si>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</si>
  <si>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</si>
  <si>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</si>
  <si>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</si>
  <si>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</si>
  <si>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</si>
  <si>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</si>
  <si>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</si>
  <si>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</si>
  <si>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</si>
  <si>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</si>
  <si>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</si>
  <si>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</si>
  <si>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</si>
  <si>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</si>
  <si>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</si>
  <si>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</si>
  <si>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</si>
  <si>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</si>
  <si>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</si>
  <si>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</si>
  <si>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</si>
  <si>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</si>
  <si>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</si>
  <si>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</si>
  <si>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</si>
  <si>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</si>
  <si>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</si>
  <si>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</si>
  <si>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</si>
  <si>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</si>
  <si>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</si>
  <si>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</si>
  <si>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</si>
  <si>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</si>
  <si>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</si>
  <si>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</si>
  <si>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</si>
  <si>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</si>
  <si>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</si>
  <si>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</si>
  <si>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</si>
  <si>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</si>
  <si>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</si>
  <si>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</si>
  <si>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</si>
  <si>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</si>
  <si>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</si>
  <si>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</si>
  <si>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</si>
  <si>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</si>
  <si>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</si>
  <si>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</si>
  <si>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</si>
  <si>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</si>
  <si>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</si>
  <si>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</si>
  <si>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</si>
  <si>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</si>
  <si>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</si>
  <si>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</si>
  <si>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</si>
  <si>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</si>
  <si>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</si>
  <si>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</si>
  <si>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</si>
  <si>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</si>
  <si>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</si>
  <si>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</si>
  <si>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</si>
  <si>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</si>
  <si>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</si>
  <si>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</si>
  <si>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</si>
  <si>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</si>
  <si>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</si>
  <si>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</si>
  <si>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</si>
  <si>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</si>
  <si>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</si>
  <si>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</si>
  <si>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</si>
  <si>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</si>
  <si>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</si>
  <si>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</si>
  <si>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</si>
  <si>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</si>
  <si>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</si>
  <si>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</si>
  <si>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</si>
  <si>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</si>
  <si>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</si>
  <si>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</si>
  <si>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群馬県みなかみ町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</si>
  <si>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</si>
  <si>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</si>
  <si>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</si>
  <si>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</si>
  <si>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</si>
  <si>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</si>
  <si>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</si>
  <si>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</si>
  <si>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</si>
  <si>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</si>
  <si>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</si>
  <si>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</si>
  <si>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</si>
  <si>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</si>
  <si>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</si>
  <si>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</si>
  <si>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</si>
  <si>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</si>
  <si>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</si>
  <si>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</si>
  <si>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</si>
  <si>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</si>
  <si>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</si>
  <si>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</si>
  <si>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</si>
  <si>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</si>
  <si>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</si>
  <si>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</si>
  <si>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</si>
  <si>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</si>
  <si>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</si>
  <si>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</si>
  <si>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</si>
  <si>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</si>
  <si>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</si>
  <si>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</si>
  <si>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</si>
  <si>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</si>
  <si>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</si>
  <si>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</si>
  <si>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</si>
  <si>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</si>
  <si>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</si>
  <si>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</si>
  <si>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</si>
  <si>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</si>
  <si>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</si>
  <si>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</si>
  <si>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</si>
  <si>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</si>
  <si>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</si>
  <si>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</si>
  <si>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</si>
  <si>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</si>
  <si>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</si>
  <si>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</si>
  <si>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</si>
  <si>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</si>
  <si>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</si>
  <si>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</si>
  <si>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</si>
  <si>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</si>
  <si>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</si>
  <si>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</si>
  <si>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</si>
  <si>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</si>
  <si>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</si>
  <si>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</si>
  <si>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</si>
  <si>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</si>
  <si>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</si>
  <si>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</si>
  <si>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</si>
  <si>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</si>
  <si>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</si>
  <si>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</si>
  <si>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</si>
  <si>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</si>
  <si>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</si>
  <si>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</si>
  <si>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</si>
  <si>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</si>
  <si>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</si>
  <si>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</si>
  <si>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</si>
  <si>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</si>
  <si>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</si>
  <si>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</si>
  <si>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</si>
  <si>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</si>
  <si>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</si>
  <si>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</si>
  <si>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</si>
  <si>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</si>
  <si>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</si>
  <si>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</si>
  <si>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</si>
  <si>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</si>
  <si>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</si>
  <si>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</si>
  <si>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</si>
  <si>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</si>
  <si>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</si>
  <si>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</si>
  <si>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</si>
  <si>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</si>
  <si>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</si>
  <si>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</si>
  <si>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</si>
  <si>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</si>
  <si>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</si>
  <si>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</si>
  <si>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</si>
  <si>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</si>
  <si>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</si>
  <si>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</si>
  <si>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</si>
  <si>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</si>
  <si>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</si>
  <si>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</si>
  <si>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</si>
  <si>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</si>
  <si>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</si>
  <si>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</si>
  <si>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</si>
  <si>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</si>
  <si>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</si>
  <si>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</si>
  <si>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</si>
  <si>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</si>
  <si>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</si>
  <si>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</si>
  <si>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</si>
  <si>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</si>
  <si>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</si>
  <si>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</si>
  <si>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</si>
  <si>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</si>
  <si>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</si>
  <si>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</si>
  <si>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</si>
  <si>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</si>
  <si>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</si>
  <si>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</si>
  <si>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</si>
  <si>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</si>
  <si>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</si>
  <si>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</si>
  <si>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群馬県みなかみ町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</si>
  <si>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</si>
  <si>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</si>
  <si>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</si>
  <si>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</si>
  <si>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</si>
  <si>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</si>
  <si>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</si>
  <si>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</si>
  <si>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</si>
  <si>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</si>
  <si>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</si>
  <si>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</si>
  <si>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</si>
  <si>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</si>
  <si>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</si>
  <si>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</si>
  <si>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</si>
  <si>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</si>
  <si>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</si>
  <si>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</si>
  <si>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</si>
  <si>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</si>
  <si>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</si>
  <si>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</si>
  <si>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</si>
  <si>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</si>
  <si>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</si>
  <si>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</si>
  <si>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</si>
  <si>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</si>
  <si>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</si>
  <si>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</si>
  <si>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</si>
  <si>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</si>
  <si>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</si>
  <si>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</si>
  <si>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</si>
  <si>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</si>
  <si>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</si>
  <si>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</si>
  <si>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</si>
  <si>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</si>
  <si>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</si>
  <si>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</si>
  <si>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</si>
  <si>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</si>
  <si>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</si>
  <si>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</si>
  <si>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</si>
  <si>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</si>
  <si>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</si>
  <si>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</si>
  <si>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</si>
  <si>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</si>
  <si>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</si>
  <si>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</si>
  <si>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</si>
  <si>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</si>
  <si>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</si>
  <si>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</si>
  <si>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</si>
  <si>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</si>
  <si>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</si>
  <si>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</si>
  <si>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</si>
  <si>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</si>
  <si>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</si>
  <si>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</si>
  <si>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</si>
  <si>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</si>
  <si>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</si>
  <si>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</si>
  <si>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</si>
  <si>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</si>
  <si>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</si>
  <si>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</si>
  <si>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</si>
  <si>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</si>
  <si>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</si>
  <si>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</si>
  <si>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</si>
  <si>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</si>
  <si>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</si>
  <si>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</si>
  <si>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</si>
  <si>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</si>
  <si>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</si>
  <si>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</si>
  <si>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</si>
  <si>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</si>
  <si>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</si>
  <si>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</si>
  <si>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</si>
  <si>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</si>
  <si>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</si>
  <si>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</si>
  <si>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</si>
  <si>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</si>
  <si>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</si>
  <si>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</si>
  <si>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</si>
  <si>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</si>
  <si>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</si>
  <si>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</si>
  <si>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</si>
  <si>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</si>
  <si>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</si>
  <si>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</si>
  <si>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</si>
  <si>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</si>
  <si>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</si>
  <si>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</si>
  <si>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</si>
  <si>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</si>
  <si>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</si>
  <si>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</si>
  <si>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</si>
  <si>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</si>
  <si>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</si>
  <si>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</si>
  <si>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</si>
  <si>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</si>
  <si>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</si>
  <si>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</si>
  <si>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</si>
  <si>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</si>
  <si>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</si>
  <si>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</si>
  <si>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</si>
  <si>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</si>
  <si>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</si>
  <si>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</si>
  <si>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</si>
  <si>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</si>
  <si>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</si>
  <si>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</si>
  <si>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</si>
  <si>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</si>
  <si>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</si>
  <si>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</si>
  <si>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</si>
  <si>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</si>
  <si>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</si>
  <si>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</si>
  <si>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</si>
  <si>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</si>
  <si>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</si>
  <si>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</si>
  <si>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</si>
  <si>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</si>
  <si>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</si>
  <si>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</si>
  <si>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</si>
  <si>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</si>
  <si>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</si>
  <si>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</si>
  <si>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</si>
  <si>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</si>
  <si>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</si>
  <si>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</si>
  <si>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</si>
  <si>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</si>
  <si>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</si>
  <si>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</si>
  <si>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</si>
  <si>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</si>
  <si>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</si>
  <si>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</si>
  <si>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</si>
  <si>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</si>
  <si>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</si>
  <si>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</si>
  <si>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</si>
  <si>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</si>
  <si>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</si>
  <si>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0.33</t>
  </si>
  <si>
    <t>▲ 3.78</t>
  </si>
  <si>
    <t>▲ 0.44</t>
  </si>
  <si>
    <t>▲ 1.37</t>
  </si>
  <si>
    <t>一般会計</t>
  </si>
  <si>
    <t>水道事業会計</t>
  </si>
  <si>
    <t>国民健康保険特別会計</t>
  </si>
  <si>
    <t>介護保険特別会計</t>
  </si>
  <si>
    <t>下水道事業特別会計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</si>
  <si>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</si>
  <si>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</si>
  <si>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</si>
  <si>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</si>
  <si>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</si>
  <si>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</si>
  <si>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</si>
  <si>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</si>
  <si>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</si>
  <si>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</si>
  <si>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</si>
  <si>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</si>
  <si>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</si>
  <si>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</si>
  <si>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高いものの、将来負担比率は年々低下し類似団体より低くなっている。これは職員数の削減や地方債の繰上償還、各基金積立金の増加などを行ってきたためである。今後も、公債費を縮減するために、新発債の発行抑制を行うなど公債費の適正化に取り組んでいく必要がある。</t>
    <phoneticPr fontId="5"/>
  </si>
  <si>
    <t>　
　類似団体平均値よりは低い状況であるが、これは新規投資を継続していることに起因している。今後は、投資を抑制することになるため、将来負担比率は低下し、有形固定資産減価償却率は上昇していくと見込んでいる。</t>
    <rPh sb="46" eb="48">
      <t>コンゴ</t>
    </rPh>
    <rPh sb="50" eb="52">
      <t>トウシ</t>
    </rPh>
    <rPh sb="53" eb="55">
      <t>ヨクセイ</t>
    </rPh>
    <rPh sb="65" eb="67">
      <t>ショウライ</t>
    </rPh>
    <rPh sb="67" eb="69">
      <t>フタン</t>
    </rPh>
    <rPh sb="69" eb="71">
      <t>ヒリツ</t>
    </rPh>
    <rPh sb="72" eb="74">
      <t>テイカ</t>
    </rPh>
    <rPh sb="76" eb="78">
      <t>ユウケイ</t>
    </rPh>
    <rPh sb="78" eb="82">
      <t>コテイシサン</t>
    </rPh>
    <rPh sb="82" eb="84">
      <t>ゲンカ</t>
    </rPh>
    <rPh sb="84" eb="87">
      <t>ショウキャクリツ</t>
    </rPh>
    <rPh sb="88" eb="90">
      <t>ジョウショウ</t>
    </rPh>
    <rPh sb="95" eb="9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</si>
</sst>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69469</c:v>
                </c:pt>
                <c:pt idx="4">
                  <c:v>67293</c:v>
                </c:pt>
              </c:numCache>
            </c:numRef>
          </c:val>
          <c:smooth val="0"/>
          <c:extLst>
            <c:ext xmlns:c16="http://schemas.microsoft.com/office/drawing/2014/chart" uri="{C3380CC4-5D6E-409C-BE32-E72D297353CC}">
              <c16:uniqueId val="{00000000-8847-4A2C-95EE-DE2130BA9C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103543</c:v>
                </c:pt>
                <c:pt idx="1">
                  <c:v>106903</c:v>
                </c:pt>
                <c:pt idx="2">
                  <c:v>102314</c:v>
                </c:pt>
                <c:pt idx="3">
                  <c:v>140566</c:v>
                </c:pt>
                <c:pt idx="4">
                  <c:v>105394</c:v>
                </c:pt>
              </c:numCache>
            </c:numRef>
          </c:val>
          <c:smooth val="0"/>
          <c:extLst>
            <c:ext xmlns:c16="http://schemas.microsoft.com/office/drawing/2014/chart" uri="{C3380CC4-5D6E-409C-BE32-E72D297353CC}">
              <c16:uniqueId val="{00000001-8847-4A2C-95EE-DE2130BA9CEA}"/>
            </c:ext>
          </c:extLst>
        </c:ser>
        <c:dLbls>
          <c:showLegendKey val="0"/>
          <c:showVal val="0"/>
          <c:showCatName val="0"/>
          <c:showSerName val="0"/>
          <c:showPercent val="0"/>
          <c:showBubbleSize val="0"/>
        </c:dLbls>
        <c:marker val="1"/>
        <c:smooth val="0"/>
        <c:axId val="172409816"/>
        <c:axId val="173501696"/>
      </c:lineChart>
      <c:catAx>
        <c:axId val="172409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01696"/>
        <c:crosses val="autoZero"/>
        <c:auto val="1"/>
        <c:lblAlgn val="ctr"/>
        <c:lblOffset val="100"/>
        <c:tickLblSkip val="1"/>
        <c:tickMarkSkip val="1"/>
        <c:noMultiLvlLbl val="0"/>
      </c:catAx>
      <c:valAx>
        <c:axId val="1735016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409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5.57</c:v>
                </c:pt>
                <c:pt idx="1">
                  <c:v>6.12</c:v>
                </c:pt>
                <c:pt idx="2">
                  <c:v>5.04</c:v>
                </c:pt>
                <c:pt idx="3">
                  <c:v>4.5599999999999996</c:v>
                </c:pt>
                <c:pt idx="4">
                  <c:v>6.19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34.86</c:v>
                </c:pt>
                <c:pt idx="1">
                  <c:v>37.97</c:v>
                </c:pt>
                <c:pt idx="2">
                  <c:v>39.42</c:v>
                </c:pt>
                <c:pt idx="3">
                  <c:v>41.84</c:v>
                </c:pt>
                <c:pt idx="4">
                  <c:v>42.29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6687184"/>
        <c:axId val="111660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-0.33</c:v>
                </c:pt>
                <c:pt idx="1">
                  <c:v>0.56000000000000005</c:v>
                </c:pt>
                <c:pt idx="2">
                  <c:v>-3.78</c:v>
                </c:pt>
                <c:pt idx="3">
                  <c:v>-0.44</c:v>
                </c:pt>
                <c:pt idx="4">
                  <c:v>-1.37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6687184"/>
        <c:axId val="111660968"/>
      </c:lineChart>
      <c:catAx>
        <c:axId val="39668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60968"/>
        <c:crosses val="autoZero"/>
        <c:auto val="1"/>
        <c:lblAlgn val="ctr"/>
        <c:lblOffset val="100"/>
        <c:tickLblSkip val="1"/>
        <c:tickMarkSkip val="1"/>
        <c:noMultiLvlLbl val="0"/>
      </c:catAx>
      <c:valAx>
        <c:axId val="11166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8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0.18</c:v>
                </c:pt>
                <c:pt idx="4">
                  <c:v>#N/A</c:v>
                </c:pt>
                <c:pt idx="5">
                  <c:v>0.2</c:v>
                </c:pt>
                <c:pt idx="6">
                  <c:v>#N/A</c:v>
                </c:pt>
                <c:pt idx="7">
                  <c:v>0.2</c:v>
                </c:pt>
                <c:pt idx="8">
                  <c:v>#N/A</c:v>
                </c:pt>
                <c:pt idx="9">
                  <c:v>0.21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0.24</c:v>
                </c:pt>
                <c:pt idx="4">
                  <c:v>#N/A</c:v>
                </c:pt>
                <c:pt idx="5">
                  <c:v>0.39</c:v>
                </c:pt>
                <c:pt idx="6">
                  <c:v>#N/A</c:v>
                </c:pt>
                <c:pt idx="7">
                  <c:v>0.55000000000000004</c:v>
                </c:pt>
                <c:pt idx="8">
                  <c:v>#N/A</c:v>
                </c:pt>
                <c:pt idx="9">
                  <c:v>0.51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0.7</c:v>
                </c:pt>
                <c:pt idx="4">
                  <c:v>#N/A</c:v>
                </c:pt>
                <c:pt idx="5">
                  <c:v>0.1</c:v>
                </c:pt>
                <c:pt idx="6">
                  <c:v>#N/A</c:v>
                </c:pt>
                <c:pt idx="7">
                  <c:v>0.64</c:v>
                </c:pt>
                <c:pt idx="8">
                  <c:v>#N/A</c:v>
                </c:pt>
                <c:pt idx="9">
                  <c:v>1.29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c:v>
                </c:pt>
                <c:pt idx="2">
                  <c:v>#N/A</c:v>
                </c:pt>
                <c:pt idx="3">
                  <c:v>2.6</c:v>
                </c:pt>
                <c:pt idx="4">
                  <c:v>#N/A</c:v>
                </c:pt>
                <c:pt idx="5">
                  <c:v>2.72</c:v>
                </c:pt>
                <c:pt idx="6">
                  <c:v>#N/A</c:v>
                </c:pt>
                <c:pt idx="7">
                  <c:v>1.88</c:v>
                </c:pt>
                <c:pt idx="8">
                  <c:v>#N/A</c:v>
                </c:pt>
                <c:pt idx="9">
                  <c:v>2.79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3.19</c:v>
                </c:pt>
                <c:pt idx="2">
                  <c:v>#N/A</c:v>
                </c:pt>
                <c:pt idx="3">
                  <c:v>3.43</c:v>
                </c:pt>
                <c:pt idx="4">
                  <c:v>#N/A</c:v>
                </c:pt>
                <c:pt idx="5">
                  <c:v>3.79</c:v>
                </c:pt>
                <c:pt idx="6">
                  <c:v>#N/A</c:v>
                </c:pt>
                <c:pt idx="7">
                  <c:v>3.8</c:v>
                </c:pt>
                <c:pt idx="8">
                  <c:v>#N/A</c:v>
                </c:pt>
                <c:pt idx="9">
                  <c:v>4.21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5.56</c:v>
                </c:pt>
                <c:pt idx="2">
                  <c:v>#N/A</c:v>
                </c:pt>
                <c:pt idx="3">
                  <c:v>6.12</c:v>
                </c:pt>
                <c:pt idx="4">
                  <c:v>#N/A</c:v>
                </c:pt>
                <c:pt idx="5">
                  <c:v>5.03</c:v>
                </c:pt>
                <c:pt idx="6">
                  <c:v>#N/A</c:v>
                </c:pt>
                <c:pt idx="7">
                  <c:v>5.09</c:v>
                </c:pt>
                <c:pt idx="8">
                  <c:v>#N/A</c:v>
                </c:pt>
                <c:pt idx="9">
                  <c:v>6.19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6699360"/>
        <c:axId val="403108432"/>
      </c:barChart>
      <c:catAx>
        <c:axId val="39669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108432"/>
        <c:crosses val="autoZero"/>
        <c:auto val="1"/>
        <c:lblAlgn val="ctr"/>
        <c:lblOffset val="100"/>
        <c:tickLblSkip val="1"/>
        <c:tickMarkSkip val="1"/>
        <c:noMultiLvlLbl val="0"/>
      </c:catAx>
      <c:valAx>
        <c:axId val="40310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69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1706</c:v>
                </c:pt>
                <c:pt idx="5">
                  <c:v>1719</c:v>
                </c:pt>
                <c:pt idx="8">
                  <c:v>1748</c:v>
                </c:pt>
                <c:pt idx="11">
                  <c:v>1743</c:v>
                </c:pt>
                <c:pt idx="14">
                  <c:v>1834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160</c:v>
                </c:pt>
                <c:pt idx="3">
                  <c:v>160</c:v>
                </c:pt>
                <c:pt idx="6">
                  <c:v>160</c:v>
                </c:pt>
                <c:pt idx="9">
                  <c:v>174</c:v>
                </c:pt>
                <c:pt idx="12">
                  <c:v>126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12</c:v>
                </c:pt>
                <c:pt idx="6">
                  <c:v>12</c:v>
                </c:pt>
                <c:pt idx="9">
                  <c:v>13</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447</c:v>
                </c:pt>
                <c:pt idx="3">
                  <c:v>443</c:v>
                </c:pt>
                <c:pt idx="6">
                  <c:v>438</c:v>
                </c:pt>
                <c:pt idx="9">
                  <c:v>435</c:v>
                </c:pt>
                <c:pt idx="12">
                  <c:v>454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2280</c:v>
                </c:pt>
                <c:pt idx="3">
                  <c:v>2125</c:v>
                </c:pt>
                <c:pt idx="6">
                  <c:v>1997</c:v>
                </c:pt>
                <c:pt idx="9">
                  <c:v>2042</c:v>
                </c:pt>
                <c:pt idx="12">
                  <c:v>2129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3133168"/>
        <c:axId val="172879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1193</c:v>
                </c:pt>
                <c:pt idx="2">
                  <c:v>#N/A</c:v>
                </c:pt>
                <c:pt idx="3">
                  <c:v>#N/A</c:v>
                </c:pt>
                <c:pt idx="4">
                  <c:v>1021</c:v>
                </c:pt>
                <c:pt idx="5">
                  <c:v>#N/A</c:v>
                </c:pt>
                <c:pt idx="6">
                  <c:v>#N/A</c:v>
                </c:pt>
                <c:pt idx="7">
                  <c:v>859</c:v>
                </c:pt>
                <c:pt idx="8">
                  <c:v>#N/A</c:v>
                </c:pt>
                <c:pt idx="9">
                  <c:v>#N/A</c:v>
                </c:pt>
                <c:pt idx="10">
                  <c:v>921</c:v>
                </c:pt>
                <c:pt idx="11">
                  <c:v>#N/A</c:v>
                </c:pt>
                <c:pt idx="12">
                  <c:v>#N/A</c:v>
                </c:pt>
                <c:pt idx="13">
                  <c:v>889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3133168"/>
        <c:axId val="172879528"/>
      </c:lineChart>
      <c:catAx>
        <c:axId val="17313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879528"/>
        <c:crosses val="autoZero"/>
        <c:auto val="1"/>
        <c:lblAlgn val="ctr"/>
        <c:lblOffset val="100"/>
        <c:tickLblSkip val="1"/>
        <c:tickMarkSkip val="1"/>
        <c:noMultiLvlLbl val="0"/>
      </c:catAx>
      <c:valAx>
        <c:axId val="172879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3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15634</c:v>
                </c:pt>
                <c:pt idx="5">
                  <c:v>15465</c:v>
                </c:pt>
                <c:pt idx="8">
                  <c:v>15278</c:v>
                </c:pt>
                <c:pt idx="11">
                  <c:v>14969</c:v>
                </c:pt>
                <c:pt idx="14">
                  <c:v>14686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916</c:v>
                </c:pt>
                <c:pt idx="5">
                  <c:v>923</c:v>
                </c:pt>
                <c:pt idx="8">
                  <c:v>934</c:v>
                </c:pt>
                <c:pt idx="11">
                  <c:v>883</c:v>
                </c:pt>
                <c:pt idx="14">
                  <c:v>782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5329</c:v>
                </c:pt>
                <c:pt idx="5">
                  <c:v>6081</c:v>
                </c:pt>
                <c:pt idx="8">
                  <c:v>6030</c:v>
                </c:pt>
                <c:pt idx="11">
                  <c:v>6582</c:v>
                </c:pt>
                <c:pt idx="14">
                  <c:v>6890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206</c:v>
                </c:pt>
                <c:pt idx="3">
                  <c:v>26</c:v>
                </c:pt>
                <c:pt idx="6">
                  <c:v>23</c:v>
                </c:pt>
                <c:pt idx="9">
                  <c:v>9</c:v>
                </c:pt>
                <c:pt idx="12">
                  <c:v>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4432</c:v>
                </c:pt>
                <c:pt idx="3">
                  <c:v>5084</c:v>
                </c:pt>
                <c:pt idx="6">
                  <c:v>4167</c:v>
                </c:pt>
                <c:pt idx="9">
                  <c:v>3990</c:v>
                </c:pt>
                <c:pt idx="12">
                  <c:v>4002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101</c:v>
                </c:pt>
                <c:pt idx="3">
                  <c:v>112</c:v>
                </c:pt>
                <c:pt idx="6">
                  <c:v>162</c:v>
                </c:pt>
                <c:pt idx="9">
                  <c:v>196</c:v>
                </c:pt>
                <c:pt idx="12">
                  <c:v>279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4565</c:v>
                </c:pt>
                <c:pt idx="3">
                  <c:v>5081</c:v>
                </c:pt>
                <c:pt idx="6">
                  <c:v>5248</c:v>
                </c:pt>
                <c:pt idx="9">
                  <c:v>5043</c:v>
                </c:pt>
                <c:pt idx="12">
                  <c:v>4495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928</c:v>
                </c:pt>
                <c:pt idx="3">
                  <c:v>767</c:v>
                </c:pt>
                <c:pt idx="6">
                  <c:v>607</c:v>
                </c:pt>
                <c:pt idx="9">
                  <c:v>450</c:v>
                </c:pt>
                <c:pt idx="12">
                  <c:v>299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15327</c:v>
                </c:pt>
                <c:pt idx="3">
                  <c:v>14642</c:v>
                </c:pt>
                <c:pt idx="6">
                  <c:v>14227</c:v>
                </c:pt>
                <c:pt idx="9">
                  <c:v>13667</c:v>
                </c:pt>
                <c:pt idx="12">
                  <c:v>12916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2847472"/>
        <c:axId val="393736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3679</c:v>
                </c:pt>
                <c:pt idx="2">
                  <c:v>#N/A</c:v>
                </c:pt>
                <c:pt idx="3">
                  <c:v>#N/A</c:v>
                </c:pt>
                <c:pt idx="4">
                  <c:v>3243</c:v>
                </c:pt>
                <c:pt idx="5">
                  <c:v>#N/A</c:v>
                </c:pt>
                <c:pt idx="6">
                  <c:v>#N/A</c:v>
                </c:pt>
                <c:pt idx="7">
                  <c:v>2194</c:v>
                </c:pt>
                <c:pt idx="8">
                  <c:v>#N/A</c:v>
                </c:pt>
                <c:pt idx="9">
                  <c:v>#N/A</c:v>
                </c:pt>
                <c:pt idx="10">
                  <c:v>921</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2847472"/>
        <c:axId val="393736264"/>
      </c:lineChart>
      <c:catAx>
        <c:axId val="40284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736264"/>
        <c:crosses val="autoZero"/>
        <c:auto val="1"/>
        <c:lblAlgn val="ctr"/>
        <c:lblOffset val="100"/>
        <c:tickLblSkip val="1"/>
        <c:tickMarkSkip val="1"/>
        <c:noMultiLvlLbl val="0"/>
      </c:catAx>
      <c:valAx>
        <c:axId val="393736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4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{74C0AA55-88FA-48D6-9566-2FB5E3F27BA9}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{79E1B125-1F18-4769-8C34-ED61F8F61855}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{EA5A1159-3EED-4A50-8DDE-45BF2979DA94}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{DE208C65-AD55-4C3A-8F4B-694C03A3C010}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{CD8FE78C-9D75-4120-BDFE-DDFCCCC5ED4C}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50.8</c:v>
                </c:pt>
              </c:numCache>
            </c:numRef>
          </c:xVal>
          <c:yVal>
            <c:numRef>
              <c:f>公会計指標分析・財政指標組合せ分析表!$K$51:$O$51</c:f>
              <c:numCache>
                <c:formatCode>#,##0.0;"▲ "#,##0.0</c:formatCode>
                <c:ptCount val="5"/>
                <c:pt idx="3">
                  <c:v>11.4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{BA62B4ED-37F6-4261-8070-4C327E392581}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{87EC6A2A-703D-4B22-AB23-286C1DCFC347}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{AAA53B6A-F2E5-443B-9E9C-58C800C4B81C}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{BDCFFBAC-4AA1-4557-A29B-133B96E4A4EF}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{6AF8660F-0D09-47D0-BF57-B5C513BF7487}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6450736"/>
        <c:axId val="396451128"/>
      </c:scatterChart>
      <c:valAx>
        <c:axId val="396450736"/>
        <c:scaling>
          <c:orientation val="minMax"/>
          <c:max val="54.4"/>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451128"/>
        <c:crosses val="autoZero"/>
        <c:crossBetween val="midCat"/>
      </c:valAx>
      <c:valAx>
        <c:axId val="396451128"/>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45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{7B2BDF2A-861E-4EEF-862C-4057D5393D54}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{F0373476-8630-4796-9B6C-8C725E919EFD}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{3612207A-3977-4097-8C66-F9D6660BA68A}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{A1A42E74-5732-45B6-A46F-563787AEA059}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{2F6AAF85-1555-48C3-A22E-A11B36DA3FAA}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c:v>
                </c:pt>
                <c:pt idx="2">
                  <c:v>12.5</c:v>
                </c:pt>
                <c:pt idx="3">
                  <c:v>11.4</c:v>
                </c:pt>
                <c:pt idx="4">
                  <c:v>11.1</c:v>
                </c:pt>
              </c:numCache>
            </c:numRef>
          </c:xVal>
          <c:yVal>
            <c:numRef>
              <c:f>公会計指標分析・財政指標組合せ分析表!$K$73:$O$73</c:f>
              <c:numCache>
                <c:formatCode>#,##0.0;"▲ "#,##0.0</c:formatCode>
                <c:ptCount val="5"/>
                <c:pt idx="0">
                  <c:v>44.6</c:v>
                </c:pt>
                <c:pt idx="1">
                  <c:v>39.4</c:v>
                </c:pt>
                <c:pt idx="2">
                  <c:v>27.3</c:v>
                </c:pt>
                <c:pt idx="3">
                  <c:v>11.4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{00446EB1-A027-4081-8523-B2D2F0419CD3}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{319F90C5-140C-4F8F-83B3-6C1D84895CFA}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{1F080A05-1A14-47EB-8F7E-82493EC6EB5B}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{A4C626C4-7802-4DB6-93E7-F3B5288255AD}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{3231C9EA-EC59-419B-A223-315EB664134B}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9</c:v>
                </c:pt>
                <c:pt idx="4">
                  <c:v>8.1999999999999993</c:v>
                </c:pt>
              </c:numCache>
            </c:numRef>
          </c:xVal>
          <c:yVal>
            <c:numRef>
              <c:f>公会計指標分析・財政指標組合せ分析表!$K$77:$O$77</c:f>
              <c:numCache>
                <c:formatCode>#,##0.0;"▲ "#,##0.0</c:formatCode>
                <c:ptCount val="5"/>
                <c:pt idx="0">
                  <c:v>30.7</c:v>
                </c:pt>
                <c:pt idx="1">
                  <c:v>22.3</c:v>
                </c:pt>
                <c:pt idx="2">
                  <c:v>20.3</c:v>
                </c:pt>
                <c:pt idx="3">
                  <c:v>36.5</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9328448"/>
        <c:axId val="409328840"/>
      </c:scatterChart>
      <c:valAx>
        <c:axId val="409328448"/>
        <c:scaling>
          <c:orientation val="minMax"/>
          <c:max val="15"/>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328840"/>
        <c:crosses val="autoZero"/>
        <c:crossBetween val="midCat"/>
      </c:valAx>
      <c:valAx>
        <c:axId val="409328840"/>
        <c:scaling>
          <c:orientation val="minMax"/>
          <c:max val="5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328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人口の減少や全国平均を上回る高齢化率に加え、町の主産業である観光産業の低迷及び償却資産の減価償却により税収が減少しているため、類似団体平均を下回っている。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今後も、地方創生等の取り組みを強化し、人口減少対策や産業振興対策等を行い、税の徴収強化等による歳入確保に努める。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128815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平成２６年度までは類似団体平均をやや下回っていたが、平成２７年度</a:t>
          </a:r>
          <a:r>
            <a:rPr kumimoji="1" lang="ja-JP" altLang="en-US" sz="1100" baseline="0">
              <a:solidFill>
                <a:schemeClr val="dk1"/>
              </a:solidFill>
              <a:effectLst/>
              <a:latin typeface="+mn-lt"/>
              <a:ea typeface="+mn-ea"/>
              <a:cs typeface="+mn-cs"/>
            </a:rPr>
            <a:t>から</a:t>
          </a:r>
          <a:r>
            <a:rPr kumimoji="1" lang="ja-JP" altLang="ja-JP" sz="1100" baseline="0">
              <a:solidFill>
                <a:schemeClr val="dk1"/>
              </a:solidFill>
              <a:effectLst/>
              <a:latin typeface="+mn-lt"/>
              <a:ea typeface="+mn-ea"/>
              <a:cs typeface="+mn-cs"/>
            </a:rPr>
            <a:t>は少し上回っている。要因として、分子である扶助費や公債費が増額し、分母である地方税が減額し比率が増加となった。</a:t>
          </a:r>
          <a:endParaRPr lang="ja-JP" altLang="ja-JP" sz="1400">
            <a:effectLst/>
          </a:endParaRPr>
        </a:p>
        <a:p>
          <a:r>
            <a:rPr kumimoji="1" lang="ja-JP" altLang="ja-JP" sz="1100" baseline="0">
              <a:solidFill>
                <a:schemeClr val="dk1"/>
              </a:solidFill>
              <a:effectLst/>
              <a:latin typeface="+mn-lt"/>
              <a:ea typeface="+mn-ea"/>
              <a:cs typeface="+mn-cs"/>
            </a:rPr>
            <a:t>　今後も引き続き行財政改革へ取り組み、新規職員採用の抑制や組織の合理化、事務事業の見直し等を行い、全ての事務事業の優先度を厳しく点検し、優先度の低い事務事業について計画的に廃止、縮小を進めるなどの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150019</xdr:rowOff>
    </xdr:from>
    <xdr:to>
      <xdr:col>7</xdr:col>
      <xdr:colOff>152400</xdr:colOff>
      <xdr:row>63</xdr:row>
      <xdr:rowOff>132397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779919"/>
          <a:ext cx="838200" cy="15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83662</xdr:rowOff>
    </xdr:from>
    <xdr:to>
      <xdr:col>6</xdr:col>
      <xdr:colOff>0</xdr:colOff>
      <xdr:row>62</xdr:row>
      <xdr:rowOff>150019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71356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65563</xdr:rowOff>
    </xdr:from>
    <xdr:to>
      <xdr:col>4</xdr:col>
      <xdr:colOff>482600</xdr:colOff>
      <xdr:row>62</xdr:row>
      <xdr:rowOff>83662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695463"/>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65563</xdr:rowOff>
    </xdr:from>
    <xdr:to>
      <xdr:col>3</xdr:col>
      <xdr:colOff>279400</xdr:colOff>
      <xdr:row>62</xdr:row>
      <xdr:rowOff>68580</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69546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8" name="フローチャート : 判断 147">
          <a:extLst>
            <a:ext uri="{FF2B5EF4-FFF2-40B4-BE49-F238E27FC236}">
              <a16:creationId xmlns:a16="http://schemas.microsoft.com/office/drawing/2014/main" id="{00000000-0008-0000-0300-000094000000}"/>
            </a:ext>
          </a:extLst>
        </xdr:cNvPr>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81597</xdr:rowOff>
    </xdr:from>
    <xdr:to>
      <xdr:col>7</xdr:col>
      <xdr:colOff>203200</xdr:colOff>
      <xdr:row>64</xdr:row>
      <xdr:rowOff>11747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53674</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99219</xdr:rowOff>
    </xdr:from>
    <xdr:to>
      <xdr:col>6</xdr:col>
      <xdr:colOff>50800</xdr:colOff>
      <xdr:row>63</xdr:row>
      <xdr:rowOff>29369</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40640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14146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81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32862</xdr:rowOff>
    </xdr:from>
    <xdr:to>
      <xdr:col>4</xdr:col>
      <xdr:colOff>533400</xdr:colOff>
      <xdr:row>62</xdr:row>
      <xdr:rowOff>134462</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3175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144639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4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14763</xdr:rowOff>
    </xdr:from>
    <xdr:to>
      <xdr:col>3</xdr:col>
      <xdr:colOff>330200</xdr:colOff>
      <xdr:row>62</xdr:row>
      <xdr:rowOff>116363</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22860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126540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41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63" name="円/楕円 162">
          <a:extLst>
            <a:ext uri="{FF2B5EF4-FFF2-40B4-BE49-F238E27FC236}">
              <a16:creationId xmlns:a16="http://schemas.microsoft.com/office/drawing/2014/main" id="{00000000-0008-0000-0300-0000A3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人口減少により１人当たりの人件費・物件費等が増額となっており、</a:t>
          </a:r>
          <a:r>
            <a:rPr kumimoji="1" lang="ja-JP" altLang="ja-JP" sz="1100">
              <a:solidFill>
                <a:schemeClr val="dk1"/>
              </a:solidFill>
              <a:effectLst/>
              <a:latin typeface="+mn-lt"/>
              <a:ea typeface="+mn-ea"/>
              <a:cs typeface="+mn-cs"/>
            </a:rPr>
            <a:t>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この要因は、同規模の町村が合併したことにより、類似した公共施設等が点在していること、職員数が多いこと、一部事務組合で運営していた一般廃棄物処理施設を運営していること等である。引き続き公共施設の統廃合や事務事業の民営化等を積極的に推進し、コスト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49009</xdr:rowOff>
    </xdr:from>
    <xdr:to>
      <xdr:col>7</xdr:col>
      <xdr:colOff>152400</xdr:colOff>
      <xdr:row>84</xdr:row>
      <xdr:rowOff>133744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50809"/>
          <a:ext cx="8382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14069</xdr:rowOff>
    </xdr:from>
    <xdr:to>
      <xdr:col>6</xdr:col>
      <xdr:colOff>0</xdr:colOff>
      <xdr:row>84</xdr:row>
      <xdr:rowOff>49009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15869"/>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121531</xdr:rowOff>
    </xdr:from>
    <xdr:to>
      <xdr:col>4</xdr:col>
      <xdr:colOff>482600</xdr:colOff>
      <xdr:row>84</xdr:row>
      <xdr:rowOff>14069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51881"/>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116908</xdr:rowOff>
    </xdr:from>
    <xdr:to>
      <xdr:col>3</xdr:col>
      <xdr:colOff>279400</xdr:colOff>
      <xdr:row>83</xdr:row>
      <xdr:rowOff>121531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47258"/>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82944</xdr:rowOff>
    </xdr:from>
    <xdr:to>
      <xdr:col>7</xdr:col>
      <xdr:colOff>203200</xdr:colOff>
      <xdr:row>85</xdr:row>
      <xdr:rowOff>13094</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44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55021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5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235,608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169659</xdr:rowOff>
    </xdr:from>
    <xdr:to>
      <xdr:col>6</xdr:col>
      <xdr:colOff>50800</xdr:colOff>
      <xdr:row>84</xdr:row>
      <xdr:rowOff>99809</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44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84586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8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218,050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134719</xdr:rowOff>
    </xdr:from>
    <xdr:to>
      <xdr:col>4</xdr:col>
      <xdr:colOff>533400</xdr:colOff>
      <xdr:row>84</xdr:row>
      <xdr:rowOff>64869</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43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49646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5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70731</xdr:rowOff>
    </xdr:from>
    <xdr:to>
      <xdr:col>3</xdr:col>
      <xdr:colOff>330200</xdr:colOff>
      <xdr:row>84</xdr:row>
      <xdr:rowOff>881</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43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157108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197,551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66108</xdr:rowOff>
    </xdr:from>
    <xdr:to>
      <xdr:col>2</xdr:col>
      <xdr:colOff>127000</xdr:colOff>
      <xdr:row>83</xdr:row>
      <xdr:rowOff>167708</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42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152485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8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平成２４年度の指数が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を超えているのは、復興財源捻出に伴う国家公務員の給与削減によるものである。</a:t>
          </a:r>
          <a:endParaRPr lang="ja-JP" altLang="ja-JP" sz="1400">
            <a:effectLst/>
          </a:endParaRPr>
        </a:p>
        <a:p>
          <a:r>
            <a:rPr kumimoji="1" lang="ja-JP" altLang="ja-JP" sz="1100">
              <a:solidFill>
                <a:schemeClr val="dk1"/>
              </a:solidFill>
              <a:effectLst/>
              <a:latin typeface="+mn-lt"/>
              <a:ea typeface="+mn-ea"/>
              <a:cs typeface="+mn-cs"/>
            </a:rPr>
            <a:t>　平成２０年度より、職務職責に応じた給与体系への見直しを実施しているが、依然として類似団体平均を上回っている。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今後も、職務職責に応じた給与体系への見直しを継続し事務の効率化を図り、人件費削減に努める。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8083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114481</xdr:rowOff>
    </xdr:from>
    <xdr:to>
      <xdr:col>23</xdr:col>
      <xdr:colOff>406400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8773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145506</xdr:rowOff>
    </xdr:from>
    <xdr:to>
      <xdr:col>23</xdr:col>
      <xdr:colOff>457200</xdr:colOff>
      <xdr:row>85</xdr:row>
      <xdr:rowOff>75656</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6129000" y="145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85833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1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107587</xdr:rowOff>
    </xdr:from>
    <xdr:to>
      <xdr:col>22</xdr:col>
      <xdr:colOff>203200</xdr:colOff>
      <xdr:row>85</xdr:row>
      <xdr:rowOff>114481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808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104139</xdr:rowOff>
    </xdr:from>
    <xdr:to>
      <xdr:col>22</xdr:col>
      <xdr:colOff>254000</xdr:colOff>
      <xdr:row>85</xdr:row>
      <xdr:rowOff>34289</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107587</xdr:rowOff>
    </xdr:from>
    <xdr:to>
      <xdr:col>21</xdr:col>
      <xdr:colOff>0</xdr:colOff>
      <xdr:row>88</xdr:row>
      <xdr:rowOff>130992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80837"/>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97245</xdr:rowOff>
    </xdr:from>
    <xdr:to>
      <xdr:col>21</xdr:col>
      <xdr:colOff>50800</xdr:colOff>
      <xdr:row>85</xdr:row>
      <xdr:rowOff>27395</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4351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37572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3" name="フローチャート : 判断 272">
          <a:extLst>
            <a:ext uri="{FF2B5EF4-FFF2-40B4-BE49-F238E27FC236}">
              <a16:creationId xmlns:a16="http://schemas.microsoft.com/office/drawing/2014/main" id="{00000000-0008-0000-0300-000011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56787</xdr:rowOff>
    </xdr:from>
    <xdr:to>
      <xdr:col>24</xdr:col>
      <xdr:colOff>609600</xdr:colOff>
      <xdr:row>85</xdr:row>
      <xdr:rowOff>158387</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9672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28864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63681</xdr:rowOff>
    </xdr:from>
    <xdr:to>
      <xdr:col>22</xdr:col>
      <xdr:colOff>254000</xdr:colOff>
      <xdr:row>85</xdr:row>
      <xdr:rowOff>165281</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5240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150058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56787</xdr:rowOff>
    </xdr:from>
    <xdr:to>
      <xdr:col>21</xdr:col>
      <xdr:colOff>50800</xdr:colOff>
      <xdr:row>85</xdr:row>
      <xdr:rowOff>158387</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43510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143164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80192</xdr:rowOff>
    </xdr:from>
    <xdr:to>
      <xdr:col>19</xdr:col>
      <xdr:colOff>533400</xdr:colOff>
      <xdr:row>89</xdr:row>
      <xdr:rowOff>10342</xdr:rowOff>
    </xdr:to>
    <xdr:sp macro="" textlink="">
      <xdr:nvSpPr>
        <xdr:cNvPr id="288" name="円/楕円 287">
          <a:extLst>
            <a:ext uri="{FF2B5EF4-FFF2-40B4-BE49-F238E27FC236}">
              <a16:creationId xmlns:a16="http://schemas.microsoft.com/office/drawing/2014/main" id="{00000000-0008-0000-0300-000020010000}"/>
            </a:ext>
          </a:extLst>
        </xdr:cNvPr>
        <xdr:cNvSpPr/>
      </xdr:nvSpPr>
      <xdr:spPr>
        <a:xfrm>
          <a:off x="13462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166569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町村合併とそれに伴う一部事務組合の編入のため、類似団体平均を上回っている。町の面積が県内で一番広い（</a:t>
          </a:r>
          <a:r>
            <a:rPr kumimoji="1" lang="en-US" altLang="ja-JP" sz="1100">
              <a:solidFill>
                <a:schemeClr val="dk1"/>
              </a:solidFill>
              <a:effectLst/>
              <a:latin typeface="+mn-lt"/>
              <a:ea typeface="+mn-ea"/>
              <a:cs typeface="+mn-cs"/>
            </a:rPr>
            <a:t>781.08k</a:t>
          </a:r>
          <a:r>
            <a:rPr kumimoji="1" lang="ja-JP" altLang="ja-JP" sz="1100">
              <a:solidFill>
                <a:schemeClr val="dk1"/>
              </a:solidFill>
              <a:effectLst/>
              <a:latin typeface="+mn-lt"/>
              <a:ea typeface="+mn-ea"/>
              <a:cs typeface="+mn-cs"/>
            </a:rPr>
            <a:t>㎡）という地理上の特性等もあるため、今後もより一層公共施設等の統廃合や民間委託の推進に努める。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24674</xdr:rowOff>
    </xdr:from>
    <xdr:to>
      <xdr:col>24</xdr:col>
      <xdr:colOff>558800</xdr:colOff>
      <xdr:row>63</xdr:row>
      <xdr:rowOff>32717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260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24674</xdr:rowOff>
    </xdr:from>
    <xdr:to>
      <xdr:col>23</xdr:col>
      <xdr:colOff>406400</xdr:colOff>
      <xdr:row>63</xdr:row>
      <xdr:rowOff>37314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2602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37314</xdr:rowOff>
    </xdr:from>
    <xdr:to>
      <xdr:col>22</xdr:col>
      <xdr:colOff>203200</xdr:colOff>
      <xdr:row>63</xdr:row>
      <xdr:rowOff>47655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3866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24009</xdr:rowOff>
    </xdr:from>
    <xdr:to>
      <xdr:col>22</xdr:col>
      <xdr:colOff>254000</xdr:colOff>
      <xdr:row>60</xdr:row>
      <xdr:rowOff>125609</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5240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47655</xdr:rowOff>
    </xdr:from>
    <xdr:to>
      <xdr:col>21</xdr:col>
      <xdr:colOff>0</xdr:colOff>
      <xdr:row>63</xdr:row>
      <xdr:rowOff>87872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49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6" name="フローチャート : 判断 335">
          <a:extLst>
            <a:ext uri="{FF2B5EF4-FFF2-40B4-BE49-F238E27FC236}">
              <a16:creationId xmlns:a16="http://schemas.microsoft.com/office/drawing/2014/main" id="{00000000-0008-0000-0300-000050010000}"/>
            </a:ext>
          </a:extLst>
        </xdr:cNvPr>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38" name="フローチャート : 判断 337">
          <a:extLst>
            <a:ext uri="{FF2B5EF4-FFF2-40B4-BE49-F238E27FC236}">
              <a16:creationId xmlns:a16="http://schemas.microsoft.com/office/drawing/2014/main" id="{00000000-0008-0000-0300-000052010000}"/>
            </a:ext>
          </a:extLst>
        </xdr:cNvPr>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153367</xdr:rowOff>
    </xdr:from>
    <xdr:to>
      <xdr:col>24</xdr:col>
      <xdr:colOff>609600</xdr:colOff>
      <xdr:row>63</xdr:row>
      <xdr:rowOff>83517</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69672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125444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145324</xdr:rowOff>
    </xdr:from>
    <xdr:to>
      <xdr:col>23</xdr:col>
      <xdr:colOff>457200</xdr:colOff>
      <xdr:row>63</xdr:row>
      <xdr:rowOff>75474</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6129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60251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157964</xdr:rowOff>
    </xdr:from>
    <xdr:to>
      <xdr:col>22</xdr:col>
      <xdr:colOff>254000</xdr:colOff>
      <xdr:row>63</xdr:row>
      <xdr:rowOff>88114</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5240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72891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168305</xdr:rowOff>
    </xdr:from>
    <xdr:to>
      <xdr:col>21</xdr:col>
      <xdr:colOff>50800</xdr:colOff>
      <xdr:row>63</xdr:row>
      <xdr:rowOff>98455</xdr:rowOff>
    </xdr:to>
    <xdr:sp macro="" textlink="">
      <xdr:nvSpPr>
        <xdr:cNvPr id="351" name="円/楕円 350">
          <a:extLst>
            <a:ext uri="{FF2B5EF4-FFF2-40B4-BE49-F238E27FC236}">
              <a16:creationId xmlns:a16="http://schemas.microsoft.com/office/drawing/2014/main" id="{00000000-0008-0000-0300-00005F010000}"/>
            </a:ext>
          </a:extLst>
        </xdr:cNvPr>
        <xdr:cNvSpPr/>
      </xdr:nvSpPr>
      <xdr:spPr>
        <a:xfrm>
          <a:off x="14351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83232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37072</xdr:rowOff>
    </xdr:from>
    <xdr:to>
      <xdr:col>19</xdr:col>
      <xdr:colOff>533400</xdr:colOff>
      <xdr:row>63</xdr:row>
      <xdr:rowOff>138672</xdr:rowOff>
    </xdr:to>
    <xdr:sp macro="" textlink="">
      <xdr:nvSpPr>
        <xdr:cNvPr id="353" name="円/楕円 352">
          <a:extLst>
            <a:ext uri="{FF2B5EF4-FFF2-40B4-BE49-F238E27FC236}">
              <a16:creationId xmlns:a16="http://schemas.microsoft.com/office/drawing/2014/main" id="{00000000-0008-0000-0300-000061010000}"/>
            </a:ext>
          </a:extLst>
        </xdr:cNvPr>
        <xdr:cNvSpPr/>
      </xdr:nvSpPr>
      <xdr:spPr>
        <a:xfrm>
          <a:off x="13462000" y="10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123449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類似団体平均を上回っているが、地方債の繰上償還を実施し、年々比率は下がっており</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％にまで改善した。</a:t>
          </a:r>
          <a:endParaRPr lang="ja-JP" altLang="ja-JP" sz="1400">
            <a:effectLst/>
          </a:endParaRPr>
        </a:p>
        <a:p>
          <a:r>
            <a:rPr kumimoji="1" lang="ja-JP" altLang="ja-JP" sz="1100">
              <a:solidFill>
                <a:schemeClr val="dk1"/>
              </a:solidFill>
              <a:effectLst/>
              <a:latin typeface="+mn-lt"/>
              <a:ea typeface="+mn-ea"/>
              <a:cs typeface="+mn-cs"/>
            </a:rPr>
            <a:t>　今後も更なる公債費の縮減を行うため、新発債の発行抑制を行い、比率の低下に努める。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40005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513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40005</xdr:rowOff>
    </xdr:from>
    <xdr:to>
      <xdr:col>23</xdr:col>
      <xdr:colOff>406400</xdr:colOff>
      <xdr:row>41</xdr:row>
      <xdr:rowOff>106363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694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3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49530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114634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160655</xdr:rowOff>
    </xdr:from>
    <xdr:to>
      <xdr:col>23</xdr:col>
      <xdr:colOff>457200</xdr:colOff>
      <xdr:row>41</xdr:row>
      <xdr:rowOff>90805</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129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75582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職員数の削減や、地方債の繰上償還、各基金積立金の増加などにより、年々比率は改善されており、平成２７年度は類似団体平均を下回った。</a:t>
          </a:r>
          <a:endParaRPr lang="ja-JP" altLang="ja-JP" sz="1400">
            <a:effectLst/>
          </a:endParaRPr>
        </a:p>
        <a:p>
          <a:r>
            <a:rPr kumimoji="1" lang="ja-JP" altLang="ja-JP" sz="1100">
              <a:solidFill>
                <a:schemeClr val="dk1"/>
              </a:solidFill>
              <a:effectLst/>
              <a:latin typeface="+mn-lt"/>
              <a:ea typeface="+mn-ea"/>
              <a:cs typeface="+mn-cs"/>
            </a:rPr>
            <a:t>　今後も義務的経費の削減を中心とする行財政改革を進め、財政の健全化に努める。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105816</xdr:rowOff>
    </xdr:from>
    <xdr:to>
      <xdr:col>23</xdr:col>
      <xdr:colOff>406400</xdr:colOff>
      <xdr:row>15</xdr:row>
      <xdr:rowOff>11100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06116"/>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11100</xdr:rowOff>
    </xdr:from>
    <xdr:to>
      <xdr:col>22</xdr:col>
      <xdr:colOff>203200</xdr:colOff>
      <xdr:row>15</xdr:row>
      <xdr:rowOff>69494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82850"/>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69494</xdr:rowOff>
    </xdr:from>
    <xdr:to>
      <xdr:col>21</xdr:col>
      <xdr:colOff>0</xdr:colOff>
      <xdr:row>15</xdr:row>
      <xdr:rowOff>94590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4124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97968</xdr:rowOff>
    </xdr:from>
    <xdr:to>
      <xdr:col>22</xdr:col>
      <xdr:colOff>254000</xdr:colOff>
      <xdr:row>15</xdr:row>
      <xdr:rowOff>28118</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5240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38295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107620</xdr:rowOff>
    </xdr:from>
    <xdr:to>
      <xdr:col>21</xdr:col>
      <xdr:colOff>50800</xdr:colOff>
      <xdr:row>15</xdr:row>
      <xdr:rowOff>37770</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47947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148158</xdr:rowOff>
    </xdr:from>
    <xdr:to>
      <xdr:col>19</xdr:col>
      <xdr:colOff>533400</xdr:colOff>
      <xdr:row>15</xdr:row>
      <xdr:rowOff>78308</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88485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55016</xdr:rowOff>
    </xdr:from>
    <xdr:to>
      <xdr:col>23</xdr:col>
      <xdr:colOff>457200</xdr:colOff>
      <xdr:row>14</xdr:row>
      <xdr:rowOff>156616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129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131750</xdr:rowOff>
    </xdr:from>
    <xdr:to>
      <xdr:col>22</xdr:col>
      <xdr:colOff>254000</xdr:colOff>
      <xdr:row>15</xdr:row>
      <xdr:rowOff>61900</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5240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46677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18694</xdr:rowOff>
    </xdr:from>
    <xdr:to>
      <xdr:col>21</xdr:col>
      <xdr:colOff>50800</xdr:colOff>
      <xdr:row>15</xdr:row>
      <xdr:rowOff>120294</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4351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105071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7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43790</xdr:rowOff>
    </xdr:from>
    <xdr:to>
      <xdr:col>19</xdr:col>
      <xdr:colOff>533400</xdr:colOff>
      <xdr:row>15</xdr:row>
      <xdr:rowOff>145390</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3462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130167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人件費に係る経常収支比率は、類似団体平均を下回っている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。人件費のうち職員給は年々減少しているが、人件費については減少が少なく、比率も横ばいに推移している。</a:t>
          </a:r>
          <a:endParaRPr lang="ja-JP" altLang="ja-JP" sz="1400">
            <a:effectLst/>
          </a:endParaRPr>
        </a:p>
        <a:p>
          <a:r>
            <a:rPr kumimoji="1" lang="ja-JP" altLang="ja-JP" sz="1100">
              <a:solidFill>
                <a:schemeClr val="dk1"/>
              </a:solidFill>
              <a:effectLst/>
              <a:latin typeface="+mn-lt"/>
              <a:ea typeface="+mn-ea"/>
              <a:cs typeface="+mn-cs"/>
            </a:rPr>
            <a:t>　今後も、公共施設等の統廃合や事務事業の民営化等を積極的に推進し、人件費の削減に努める。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町村合併により合理化が図られ、物件費は平成２６年度まで類似団体平均を下回っていたが、平成２７年度は上回った。これは、ふるさと納税推進事業の増加によるものである。</a:t>
          </a:r>
          <a:endParaRPr lang="ja-JP" altLang="ja-JP" sz="1400">
            <a:effectLst/>
          </a:endParaRPr>
        </a:p>
        <a:p>
          <a:r>
            <a:rPr kumimoji="1" lang="ja-JP" altLang="ja-JP" sz="1100">
              <a:solidFill>
                <a:schemeClr val="dk1"/>
              </a:solidFill>
              <a:effectLst/>
              <a:latin typeface="+mn-lt"/>
              <a:ea typeface="+mn-ea"/>
              <a:cs typeface="+mn-cs"/>
            </a:rPr>
            <a:t>　今後も、公共施設や事務事業の統廃合を進め、更なる経費削減に努める。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18</xdr:row>
      <xdr:rowOff>142240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454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87630</xdr:rowOff>
    </xdr:from>
    <xdr:to>
      <xdr:col>21</xdr:col>
      <xdr:colOff>412750</xdr:colOff>
      <xdr:row>18</xdr:row>
      <xdr:rowOff>17780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41910</xdr:rowOff>
    </xdr:from>
    <xdr:to>
      <xdr:col>20</xdr:col>
      <xdr:colOff>209550</xdr:colOff>
      <xdr:row>17</xdr:row>
      <xdr:rowOff>143510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が、高齢化率が全国平均を上回っているため、今後も継続的に増加することが予想される。このため、事務事業評価を徹底し必要事業を精査することにより、財政を圧迫するような増加とならない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基金積立金、</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が主なもので類似団体平均を上回っている。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年度は、各種基金への積立金が増加し、後期高齢者医療特別会計や</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特別会計への繰出金が</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4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2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少し上回っているが、これは町内にある一部事務組合の高等学校に対して、交付税措置分を負担金として交付していることが要因となっている。全体としては減少傾向となっているため、今後も、平成１９年度から実施している各種補助金の見直しを継続し、増額とならないよう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これは、合併前３町村及び一部事務組合が実施した建設事業の元利償還が多額であることなどが主な要因である。平成２７年度は、一部の借入について償還が終了したが、平成２６年度借入から据置期間を無しとしたことで前年度より増加したが、今後は減少する見込みである。</a:t>
          </a:r>
          <a:endParaRPr lang="ja-JP" altLang="ja-JP" sz="1400">
            <a:effectLst/>
          </a:endParaRPr>
        </a:p>
        <a:p>
          <a:r>
            <a:rPr kumimoji="1" lang="ja-JP" altLang="ja-JP" sz="1100">
              <a:solidFill>
                <a:schemeClr val="dk1"/>
              </a:solidFill>
              <a:effectLst/>
              <a:latin typeface="+mn-lt"/>
              <a:ea typeface="+mn-ea"/>
              <a:cs typeface="+mn-cs"/>
            </a:rPr>
            <a:t>　今後も、公債費を抑制するため地方債の償還期間の短縮や据置期間無しとするなど借入条件の変更を行い、地方債の新規発行を伴う普通建設事業の抑制に努める。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092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159004</xdr:rowOff>
    </xdr:from>
    <xdr:to>
      <xdr:col>3</xdr:col>
      <xdr:colOff>142875</xdr:colOff>
      <xdr:row>79</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公債費以外に係る経常収支比率は、類似団体平均を下回っている。これは町村合併後、様々な行財政改革を実行したことが要因である。</a:t>
          </a:r>
          <a:endParaRPr lang="ja-JP" altLang="ja-JP" sz="1400">
            <a:effectLst/>
          </a:endParaRPr>
        </a:p>
        <a:p>
          <a:r>
            <a:rPr kumimoji="1" lang="ja-JP" altLang="ja-JP" sz="1100">
              <a:solidFill>
                <a:schemeClr val="dk1"/>
              </a:solidFill>
              <a:effectLst/>
              <a:latin typeface="+mn-lt"/>
              <a:ea typeface="+mn-ea"/>
              <a:cs typeface="+mn-cs"/>
            </a:rPr>
            <a:t>　今後も更なる財政の健全化に努める。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xdr:rowOff>
    </xdr:from>
    <xdr:to>
      <xdr:col>24</xdr:col>
      <xdr:colOff>31750</xdr:colOff>
      <xdr:row>75</xdr:row>
      <xdr:rowOff>130810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638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107950</xdr:rowOff>
    </xdr:from>
    <xdr:to>
      <xdr:col>22</xdr:col>
      <xdr:colOff>565150</xdr:colOff>
      <xdr:row>75</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95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74</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xdr:rowOff>
    </xdr:from>
    <xdr:to>
      <xdr:col>20</xdr:col>
      <xdr:colOff>158750</xdr:colOff>
      <xdr:row>74</xdr:row>
      <xdr:rowOff>50800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688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96537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125730</xdr:rowOff>
    </xdr:from>
    <xdr:to>
      <xdr:col>22</xdr:col>
      <xdr:colOff>615950</xdr:colOff>
      <xdr:row>75</xdr:row>
      <xdr:rowOff>55880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57150</xdr:rowOff>
    </xdr:from>
    <xdr:to>
      <xdr:col>21</xdr:col>
      <xdr:colOff>412750</xdr:colOff>
      <xdr:row>74</xdr:row>
      <xdr:rowOff>158750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168927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0</xdr:rowOff>
    </xdr:from>
    <xdr:to>
      <xdr:col>20</xdr:col>
      <xdr:colOff>209550</xdr:colOff>
      <xdr:row>74</xdr:row>
      <xdr:rowOff>101600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121920</xdr:rowOff>
    </xdr:from>
    <xdr:to>
      <xdr:col>19</xdr:col>
      <xdr:colOff>6350</xdr:colOff>
      <xdr:row>74</xdr:row>
      <xdr:rowOff>52070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群馬県みなかみ町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167424</xdr:rowOff>
    </xdr:from>
    <xdr:to>
      <xdr:col>4</xdr:col>
      <xdr:colOff>1117600</xdr:colOff>
      <xdr:row>12</xdr:row>
      <xdr:rowOff>43703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00999"/>
          <a:ext cx="6477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167424</xdr:rowOff>
    </xdr:from>
    <xdr:to>
      <xdr:col>4</xdr:col>
      <xdr:colOff>469900</xdr:colOff>
      <xdr:row>12</xdr:row>
      <xdr:rowOff>71134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00999"/>
          <a:ext cx="698500" cy="7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71134</xdr:rowOff>
    </xdr:from>
    <xdr:to>
      <xdr:col>3</xdr:col>
      <xdr:colOff>904875</xdr:colOff>
      <xdr:row>12</xdr:row>
      <xdr:rowOff>135371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7615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86190</xdr:rowOff>
    </xdr:from>
    <xdr:to>
      <xdr:col>3</xdr:col>
      <xdr:colOff>206375</xdr:colOff>
      <xdr:row>12</xdr:row>
      <xdr:rowOff>135371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191215"/>
          <a:ext cx="698500" cy="4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170736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164353</xdr:rowOff>
    </xdr:from>
    <xdr:to>
      <xdr:col>5</xdr:col>
      <xdr:colOff>34925</xdr:colOff>
      <xdr:row>12</xdr:row>
      <xdr:rowOff>94503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09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72930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149,518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116624</xdr:rowOff>
    </xdr:from>
    <xdr:to>
      <xdr:col>4</xdr:col>
      <xdr:colOff>520700</xdr:colOff>
      <xdr:row>12</xdr:row>
      <xdr:rowOff>46774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56951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1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152,441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20334</xdr:rowOff>
    </xdr:from>
    <xdr:to>
      <xdr:col>3</xdr:col>
      <xdr:colOff>955675</xdr:colOff>
      <xdr:row>12</xdr:row>
      <xdr:rowOff>121934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1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132111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9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147,838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84571</xdr:rowOff>
    </xdr:from>
    <xdr:to>
      <xdr:col>3</xdr:col>
      <xdr:colOff>257175</xdr:colOff>
      <xdr:row>13</xdr:row>
      <xdr:rowOff>14721</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18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24898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143,904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35390</xdr:rowOff>
    </xdr:from>
    <xdr:to>
      <xdr:col>2</xdr:col>
      <xdr:colOff>692150</xdr:colOff>
      <xdr:row>12</xdr:row>
      <xdr:rowOff>136990</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1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147167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0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42380</xdr:rowOff>
    </xdr:from>
    <xdr:to>
      <xdr:col>4</xdr:col>
      <xdr:colOff>1117600</xdr:colOff>
      <xdr:row>34</xdr:row>
      <xdr:rowOff>53277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09830"/>
          <a:ext cx="6477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42380</xdr:rowOff>
    </xdr:from>
    <xdr:to>
      <xdr:col>4</xdr:col>
      <xdr:colOff>469900</xdr:colOff>
      <xdr:row>34</xdr:row>
      <xdr:rowOff>116770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09830"/>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326796</xdr:rowOff>
    </xdr:from>
    <xdr:to>
      <xdr:col>3</xdr:col>
      <xdr:colOff>904875</xdr:colOff>
      <xdr:row>34</xdr:row>
      <xdr:rowOff>116770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251346"/>
          <a:ext cx="698500" cy="13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183864</xdr:rowOff>
    </xdr:from>
    <xdr:to>
      <xdr:col>3</xdr:col>
      <xdr:colOff>206375</xdr:colOff>
      <xdr:row>33</xdr:row>
      <xdr:rowOff>326796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108414"/>
          <a:ext cx="698500" cy="14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2477</xdr:rowOff>
    </xdr:from>
    <xdr:to>
      <xdr:col>5</xdr:col>
      <xdr:colOff>34925</xdr:colOff>
      <xdr:row>34</xdr:row>
      <xdr:rowOff>104077</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253954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334480</xdr:rowOff>
    </xdr:from>
    <xdr:to>
      <xdr:col>4</xdr:col>
      <xdr:colOff>520700</xdr:colOff>
      <xdr:row>34</xdr:row>
      <xdr:rowOff>93180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2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103357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2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65970</xdr:rowOff>
    </xdr:from>
    <xdr:to>
      <xdr:col>3</xdr:col>
      <xdr:colOff>955675</xdr:colOff>
      <xdr:row>34</xdr:row>
      <xdr:rowOff>167570</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3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177747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275996</xdr:rowOff>
    </xdr:from>
    <xdr:to>
      <xdr:col>3</xdr:col>
      <xdr:colOff>257175</xdr:colOff>
      <xdr:row>34</xdr:row>
      <xdr:rowOff>34696</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2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44873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48,512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133064</xdr:rowOff>
    </xdr:from>
    <xdr:to>
      <xdr:col>2</xdr:col>
      <xdr:colOff>692150</xdr:colOff>
      <xdr:row>33</xdr:row>
      <xdr:rowOff>234664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05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73391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161548</xdr:rowOff>
    </xdr:from>
    <xdr:to>
      <xdr:col>6</xdr:col>
      <xdr:colOff>511175</xdr:colOff>
      <xdr:row>33</xdr:row>
      <xdr:rowOff>28421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47948"/>
          <a:ext cx="8382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161548</xdr:rowOff>
    </xdr:from>
    <xdr:to>
      <xdr:col>5</xdr:col>
      <xdr:colOff>358775</xdr:colOff>
      <xdr:row>33</xdr:row>
      <xdr:rowOff>21873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7948"/>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21873</xdr:rowOff>
    </xdr:from>
    <xdr:to>
      <xdr:col>4</xdr:col>
      <xdr:colOff>155575</xdr:colOff>
      <xdr:row>33</xdr:row>
      <xdr:rowOff>76721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9723"/>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168352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22461</xdr:rowOff>
    </xdr:from>
    <xdr:to>
      <xdr:col>2</xdr:col>
      <xdr:colOff>638175</xdr:colOff>
      <xdr:row>33</xdr:row>
      <xdr:rowOff>76721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80311"/>
          <a:ext cx="8890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6274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161478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149071</xdr:rowOff>
    </xdr:from>
    <xdr:to>
      <xdr:col>6</xdr:col>
      <xdr:colOff>561975</xdr:colOff>
      <xdr:row>33</xdr:row>
      <xdr:rowOff>79221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498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8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107,315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110748</xdr:rowOff>
    </xdr:from>
    <xdr:to>
      <xdr:col>5</xdr:col>
      <xdr:colOff>409575</xdr:colOff>
      <xdr:row>33</xdr:row>
      <xdr:rowOff>40898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57425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37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142523</xdr:rowOff>
    </xdr:from>
    <xdr:to>
      <xdr:col>4</xdr:col>
      <xdr:colOff>206375</xdr:colOff>
      <xdr:row>33</xdr:row>
      <xdr:rowOff>72673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6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89200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4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25921</xdr:rowOff>
    </xdr:from>
    <xdr:to>
      <xdr:col>3</xdr:col>
      <xdr:colOff>3175</xdr:colOff>
      <xdr:row>33</xdr:row>
      <xdr:rowOff>127521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6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144048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4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143111</xdr:rowOff>
    </xdr:from>
    <xdr:to>
      <xdr:col>1</xdr:col>
      <xdr:colOff>485775</xdr:colOff>
      <xdr:row>33</xdr:row>
      <xdr:rowOff>73261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6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89788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40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39033</xdr:rowOff>
    </xdr:from>
    <xdr:to>
      <xdr:col>6</xdr:col>
      <xdr:colOff>511175</xdr:colOff>
      <xdr:row>56</xdr:row>
      <xdr:rowOff>168001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0233"/>
          <a:ext cx="83820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168001</xdr:rowOff>
    </xdr:from>
    <xdr:to>
      <xdr:col>5</xdr:col>
      <xdr:colOff>358775</xdr:colOff>
      <xdr:row>57</xdr:row>
      <xdr:rowOff>65268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9201"/>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65268</xdr:rowOff>
    </xdr:from>
    <xdr:to>
      <xdr:col>4</xdr:col>
      <xdr:colOff>155575</xdr:colOff>
      <xdr:row>57</xdr:row>
      <xdr:rowOff>125778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7918"/>
          <a:ext cx="889000" cy="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129538</xdr:rowOff>
    </xdr:from>
    <xdr:to>
      <xdr:col>4</xdr:col>
      <xdr:colOff>206375</xdr:colOff>
      <xdr:row>59</xdr:row>
      <xdr:rowOff>59688</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10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50815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125778</xdr:rowOff>
    </xdr:from>
    <xdr:to>
      <xdr:col>2</xdr:col>
      <xdr:colOff>638175</xdr:colOff>
      <xdr:row>57</xdr:row>
      <xdr:rowOff>127668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8428"/>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152283</xdr:rowOff>
    </xdr:from>
    <xdr:to>
      <xdr:col>3</xdr:col>
      <xdr:colOff>3175</xdr:colOff>
      <xdr:row>59</xdr:row>
      <xdr:rowOff>82433</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1009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157648</xdr:rowOff>
    </xdr:from>
    <xdr:to>
      <xdr:col>1</xdr:col>
      <xdr:colOff>485775</xdr:colOff>
      <xdr:row>59</xdr:row>
      <xdr:rowOff>87798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101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78925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159683</xdr:rowOff>
    </xdr:from>
    <xdr:to>
      <xdr:col>6</xdr:col>
      <xdr:colOff>561975</xdr:colOff>
      <xdr:row>56</xdr:row>
      <xdr:rowOff>89833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5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11110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117201</xdr:rowOff>
    </xdr:from>
    <xdr:to>
      <xdr:col>5</xdr:col>
      <xdr:colOff>409575</xdr:colOff>
      <xdr:row>57</xdr:row>
      <xdr:rowOff>47351</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7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63878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4" y="94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14468</xdr:rowOff>
    </xdr:from>
    <xdr:to>
      <xdr:col>4</xdr:col>
      <xdr:colOff>206375</xdr:colOff>
      <xdr:row>57</xdr:row>
      <xdr:rowOff>116068</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132595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74978</xdr:rowOff>
    </xdr:from>
    <xdr:to>
      <xdr:col>3</xdr:col>
      <xdr:colOff>3175</xdr:colOff>
      <xdr:row>58</xdr:row>
      <xdr:rowOff>5128</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8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21655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76868</xdr:rowOff>
    </xdr:from>
    <xdr:to>
      <xdr:col>1</xdr:col>
      <xdr:colOff>485775</xdr:colOff>
      <xdr:row>58</xdr:row>
      <xdr:rowOff>7018</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8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23545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62814</xdr:rowOff>
    </xdr:from>
    <xdr:to>
      <xdr:col>6</xdr:col>
      <xdr:colOff>511175</xdr:colOff>
      <xdr:row>76</xdr:row>
      <xdr:rowOff>14160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21564"/>
          <a:ext cx="8382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49936</xdr:rowOff>
    </xdr:from>
    <xdr:to>
      <xdr:col>5</xdr:col>
      <xdr:colOff>358775</xdr:colOff>
      <xdr:row>76</xdr:row>
      <xdr:rowOff>14160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08686"/>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49936</xdr:rowOff>
    </xdr:from>
    <xdr:to>
      <xdr:col>4</xdr:col>
      <xdr:colOff>155575</xdr:colOff>
      <xdr:row>75</xdr:row>
      <xdr:rowOff>87084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08686"/>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115333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87084</xdr:rowOff>
    </xdr:from>
    <xdr:to>
      <xdr:col>2</xdr:col>
      <xdr:colOff>638175</xdr:colOff>
      <xdr:row>76</xdr:row>
      <xdr:rowOff>32868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45834"/>
          <a:ext cx="889000" cy="1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123868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118800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12014</xdr:rowOff>
    </xdr:from>
    <xdr:to>
      <xdr:col>6</xdr:col>
      <xdr:colOff>561975</xdr:colOff>
      <xdr:row>75</xdr:row>
      <xdr:rowOff>113614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34891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134810</xdr:rowOff>
    </xdr:from>
    <xdr:to>
      <xdr:col>5</xdr:col>
      <xdr:colOff>409575</xdr:colOff>
      <xdr:row>76</xdr:row>
      <xdr:rowOff>64960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81487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170586</xdr:rowOff>
    </xdr:from>
    <xdr:to>
      <xdr:col>4</xdr:col>
      <xdr:colOff>206375</xdr:colOff>
      <xdr:row>75</xdr:row>
      <xdr:rowOff>100736</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117263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36284</xdr:rowOff>
    </xdr:from>
    <xdr:to>
      <xdr:col>3</xdr:col>
      <xdr:colOff>3175</xdr:colOff>
      <xdr:row>75</xdr:row>
      <xdr:rowOff>137884</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154411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153518</xdr:rowOff>
    </xdr:from>
    <xdr:to>
      <xdr:col>1</xdr:col>
      <xdr:colOff>485775</xdr:colOff>
      <xdr:row>76</xdr:row>
      <xdr:rowOff>83668</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0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100195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105818</xdr:rowOff>
    </xdr:from>
    <xdr:to>
      <xdr:col>6</xdr:col>
      <xdr:colOff>511175</xdr:colOff>
      <xdr:row>96</xdr:row>
      <xdr:rowOff>14672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3568"/>
          <a:ext cx="8382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14672</xdr:rowOff>
    </xdr:from>
    <xdr:to>
      <xdr:col>5</xdr:col>
      <xdr:colOff>358775</xdr:colOff>
      <xdr:row>96</xdr:row>
      <xdr:rowOff>45582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73872"/>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45582</xdr:rowOff>
    </xdr:from>
    <xdr:to>
      <xdr:col>4</xdr:col>
      <xdr:colOff>155575</xdr:colOff>
      <xdr:row>96</xdr:row>
      <xdr:rowOff>124825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04782"/>
          <a:ext cx="8890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85331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124825</xdr:rowOff>
    </xdr:from>
    <xdr:to>
      <xdr:col>2</xdr:col>
      <xdr:colOff>638175</xdr:colOff>
      <xdr:row>96</xdr:row>
      <xdr:rowOff>144027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402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18807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55018</xdr:rowOff>
    </xdr:from>
    <xdr:to>
      <xdr:col>6</xdr:col>
      <xdr:colOff>561975</xdr:colOff>
      <xdr:row>95</xdr:row>
      <xdr:rowOff>156618</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4584700" y="16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33445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135322</xdr:rowOff>
    </xdr:from>
    <xdr:to>
      <xdr:col>5</xdr:col>
      <xdr:colOff>409575</xdr:colOff>
      <xdr:row>96</xdr:row>
      <xdr:rowOff>65472</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3746500" y="16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56599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166232</xdr:rowOff>
    </xdr:from>
    <xdr:to>
      <xdr:col>4</xdr:col>
      <xdr:colOff>206375</xdr:colOff>
      <xdr:row>96</xdr:row>
      <xdr:rowOff>96382</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2857500" y="16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87509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74025</xdr:rowOff>
    </xdr:from>
    <xdr:to>
      <xdr:col>3</xdr:col>
      <xdr:colOff>3175</xdr:colOff>
      <xdr:row>97</xdr:row>
      <xdr:rowOff>4175</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968500" y="16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166752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93227</xdr:rowOff>
    </xdr:from>
    <xdr:to>
      <xdr:col>1</xdr:col>
      <xdr:colOff>485775</xdr:colOff>
      <xdr:row>97</xdr:row>
      <xdr:rowOff>23377</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079500" y="165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129631</xdr:rowOff>
    </xdr:from>
    <xdr:to>
      <xdr:col>15</xdr:col>
      <xdr:colOff>180975</xdr:colOff>
      <xdr:row>34</xdr:row>
      <xdr:rowOff>131296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958931"/>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121804</xdr:rowOff>
    </xdr:from>
    <xdr:to>
      <xdr:col>14</xdr:col>
      <xdr:colOff>28575</xdr:colOff>
      <xdr:row>34</xdr:row>
      <xdr:rowOff>129631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951104"/>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121804</xdr:rowOff>
    </xdr:from>
    <xdr:to>
      <xdr:col>12</xdr:col>
      <xdr:colOff>511175</xdr:colOff>
      <xdr:row>34</xdr:row>
      <xdr:rowOff>153971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51104"/>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45610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62063</xdr:rowOff>
    </xdr:from>
    <xdr:to>
      <xdr:col>11</xdr:col>
      <xdr:colOff>307975</xdr:colOff>
      <xdr:row>34</xdr:row>
      <xdr:rowOff>153971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891363"/>
          <a:ext cx="889000" cy="9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87452</xdr:rowOff>
    </xdr:from>
    <xdr:to>
      <xdr:col>11</xdr:col>
      <xdr:colOff>358775</xdr:colOff>
      <xdr:row>37</xdr:row>
      <xdr:rowOff>17602</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117758</xdr:rowOff>
    </xdr:from>
    <xdr:to>
      <xdr:col>10</xdr:col>
      <xdr:colOff>155575</xdr:colOff>
      <xdr:row>37</xdr:row>
      <xdr:rowOff>47908</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39035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80496</xdr:rowOff>
    </xdr:from>
    <xdr:to>
      <xdr:col>15</xdr:col>
      <xdr:colOff>231775</xdr:colOff>
      <xdr:row>35</xdr:row>
      <xdr:rowOff>10646</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5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103373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78831</xdr:rowOff>
    </xdr:from>
    <xdr:to>
      <xdr:col>14</xdr:col>
      <xdr:colOff>79375</xdr:colOff>
      <xdr:row>35</xdr:row>
      <xdr:rowOff>8981</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59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25508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71004</xdr:rowOff>
    </xdr:from>
    <xdr:to>
      <xdr:col>12</xdr:col>
      <xdr:colOff>561975</xdr:colOff>
      <xdr:row>35</xdr:row>
      <xdr:rowOff>1154</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59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17681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6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103171</xdr:rowOff>
    </xdr:from>
    <xdr:to>
      <xdr:col>11</xdr:col>
      <xdr:colOff>358775</xdr:colOff>
      <xdr:row>35</xdr:row>
      <xdr:rowOff>33321</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59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49848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7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11263</xdr:rowOff>
    </xdr:from>
    <xdr:to>
      <xdr:col>10</xdr:col>
      <xdr:colOff>155575</xdr:colOff>
      <xdr:row>34</xdr:row>
      <xdr:rowOff>112863</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58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129390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6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79315</xdr:rowOff>
    </xdr:from>
    <xdr:to>
      <xdr:col>15</xdr:col>
      <xdr:colOff>180975</xdr:colOff>
      <xdr:row>54</xdr:row>
      <xdr:rowOff>108873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66165"/>
          <a:ext cx="838200" cy="2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79315</xdr:rowOff>
    </xdr:from>
    <xdr:to>
      <xdr:col>14</xdr:col>
      <xdr:colOff>28575</xdr:colOff>
      <xdr:row>54</xdr:row>
      <xdr:rowOff>126475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66165"/>
          <a:ext cx="889000" cy="21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100250</xdr:rowOff>
    </xdr:from>
    <xdr:to>
      <xdr:col>12</xdr:col>
      <xdr:colOff>511175</xdr:colOff>
      <xdr:row>54</xdr:row>
      <xdr:rowOff>126475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58550"/>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12936</xdr:rowOff>
    </xdr:from>
    <xdr:to>
      <xdr:col>12</xdr:col>
      <xdr:colOff>561975</xdr:colOff>
      <xdr:row>56</xdr:row>
      <xdr:rowOff>114536</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6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105663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100250</xdr:rowOff>
    </xdr:from>
    <xdr:to>
      <xdr:col>11</xdr:col>
      <xdr:colOff>307975</xdr:colOff>
      <xdr:row>54</xdr:row>
      <xdr:rowOff>119452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5855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13062</xdr:rowOff>
    </xdr:from>
    <xdr:to>
      <xdr:col>11</xdr:col>
      <xdr:colOff>358775</xdr:colOff>
      <xdr:row>56</xdr:row>
      <xdr:rowOff>114662</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6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105789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49930</xdr:rowOff>
    </xdr:from>
    <xdr:to>
      <xdr:col>10</xdr:col>
      <xdr:colOff>155575</xdr:colOff>
      <xdr:row>56</xdr:row>
      <xdr:rowOff>151530</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142657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58073</xdr:rowOff>
    </xdr:from>
    <xdr:to>
      <xdr:col>15</xdr:col>
      <xdr:colOff>231775</xdr:colOff>
      <xdr:row>54</xdr:row>
      <xdr:rowOff>159673</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3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80950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6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28515</xdr:rowOff>
    </xdr:from>
    <xdr:to>
      <xdr:col>14</xdr:col>
      <xdr:colOff>79375</xdr:colOff>
      <xdr:row>53</xdr:row>
      <xdr:rowOff>130115</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1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146642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889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140,566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75675</xdr:rowOff>
    </xdr:from>
    <xdr:to>
      <xdr:col>12</xdr:col>
      <xdr:colOff>561975</xdr:colOff>
      <xdr:row>55</xdr:row>
      <xdr:rowOff>5825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3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22352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910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49450</xdr:rowOff>
    </xdr:from>
    <xdr:to>
      <xdr:col>11</xdr:col>
      <xdr:colOff>358775</xdr:colOff>
      <xdr:row>54</xdr:row>
      <xdr:rowOff>151050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3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167577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08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68652</xdr:rowOff>
    </xdr:from>
    <xdr:to>
      <xdr:col>10</xdr:col>
      <xdr:colOff>155575</xdr:colOff>
      <xdr:row>54</xdr:row>
      <xdr:rowOff>170252</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32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15329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4" y="910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67430</xdr:rowOff>
    </xdr:from>
    <xdr:to>
      <xdr:col>15</xdr:col>
      <xdr:colOff>180975</xdr:colOff>
      <xdr:row>76</xdr:row>
      <xdr:rowOff>97540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26180"/>
          <a:ext cx="838200" cy="2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67430</xdr:rowOff>
    </xdr:from>
    <xdr:to>
      <xdr:col>14</xdr:col>
      <xdr:colOff>28575</xdr:colOff>
      <xdr:row>77</xdr:row>
      <xdr:rowOff>150053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26180"/>
          <a:ext cx="889000" cy="4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46740</xdr:rowOff>
    </xdr:from>
    <xdr:to>
      <xdr:col>15</xdr:col>
      <xdr:colOff>231775</xdr:colOff>
      <xdr:row>76</xdr:row>
      <xdr:rowOff>148340</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69617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16630</xdr:rowOff>
    </xdr:from>
    <xdr:to>
      <xdr:col>14</xdr:col>
      <xdr:colOff>79375</xdr:colOff>
      <xdr:row>75</xdr:row>
      <xdr:rowOff>118230</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2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134757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99253</xdr:rowOff>
    </xdr:from>
    <xdr:to>
      <xdr:col>12</xdr:col>
      <xdr:colOff>561975</xdr:colOff>
      <xdr:row>78</xdr:row>
      <xdr:rowOff>29403</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3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20530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3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1384</xdr:rowOff>
    </xdr:from>
    <xdr:to>
      <xdr:col>15</xdr:col>
      <xdr:colOff>180975</xdr:colOff>
      <xdr:row>95</xdr:row>
      <xdr:rowOff>93154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89134"/>
          <a:ext cx="838200" cy="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43802</xdr:rowOff>
    </xdr:from>
    <xdr:to>
      <xdr:col>14</xdr:col>
      <xdr:colOff>28575</xdr:colOff>
      <xdr:row>95</xdr:row>
      <xdr:rowOff>93154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160102"/>
          <a:ext cx="889000" cy="2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122034</xdr:rowOff>
    </xdr:from>
    <xdr:to>
      <xdr:col>15</xdr:col>
      <xdr:colOff>231775</xdr:colOff>
      <xdr:row>95</xdr:row>
      <xdr:rowOff>52184</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10426700" y="162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144911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0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57,391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42354</xdr:rowOff>
    </xdr:from>
    <xdr:to>
      <xdr:col>14</xdr:col>
      <xdr:colOff>79375</xdr:colOff>
      <xdr:row>95</xdr:row>
      <xdr:rowOff>143954</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9588500" y="163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160481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164452</xdr:rowOff>
    </xdr:from>
    <xdr:to>
      <xdr:col>12</xdr:col>
      <xdr:colOff>561975</xdr:colOff>
      <xdr:row>94</xdr:row>
      <xdr:rowOff>94602</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8699500" y="16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111129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8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27931</xdr:rowOff>
    </xdr:from>
    <xdr:to>
      <xdr:col>23</xdr:col>
      <xdr:colOff>517525</xdr:colOff>
      <xdr:row>39</xdr:row>
      <xdr:rowOff>67414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14481"/>
          <a:ext cx="8382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67414</xdr:rowOff>
    </xdr:from>
    <xdr:to>
      <xdr:col>22</xdr:col>
      <xdr:colOff>365125</xdr:colOff>
      <xdr:row>39</xdr:row>
      <xdr:rowOff>98830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753964"/>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93507</xdr:rowOff>
    </xdr:from>
    <xdr:to>
      <xdr:col>21</xdr:col>
      <xdr:colOff>161925</xdr:colOff>
      <xdr:row>39</xdr:row>
      <xdr:rowOff>98830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80057"/>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144325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7" y="648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50040</xdr:rowOff>
    </xdr:from>
    <xdr:to>
      <xdr:col>19</xdr:col>
      <xdr:colOff>644525</xdr:colOff>
      <xdr:row>39</xdr:row>
      <xdr:rowOff>93507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36590"/>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133042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7" y="64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114460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4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148581</xdr:rowOff>
    </xdr:from>
    <xdr:to>
      <xdr:col>23</xdr:col>
      <xdr:colOff>568325</xdr:colOff>
      <xdr:row>39</xdr:row>
      <xdr:rowOff>78731</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6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107958</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5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16614</xdr:rowOff>
    </xdr:from>
    <xdr:to>
      <xdr:col>22</xdr:col>
      <xdr:colOff>415925</xdr:colOff>
      <xdr:row>39</xdr:row>
      <xdr:rowOff>118214</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7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134741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7" y="647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48030</xdr:rowOff>
    </xdr:from>
    <xdr:to>
      <xdr:col>21</xdr:col>
      <xdr:colOff>212725</xdr:colOff>
      <xdr:row>39</xdr:row>
      <xdr:rowOff>149630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140757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49"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42707</xdr:rowOff>
    </xdr:from>
    <xdr:to>
      <xdr:col>20</xdr:col>
      <xdr:colOff>9525</xdr:colOff>
      <xdr:row>39</xdr:row>
      <xdr:rowOff>144307</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72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135434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821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170690</xdr:rowOff>
    </xdr:from>
    <xdr:to>
      <xdr:col>18</xdr:col>
      <xdr:colOff>492125</xdr:colOff>
      <xdr:row>39</xdr:row>
      <xdr:rowOff>100840</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91967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7" y="6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0" name="フローチャート : 判断 569">
          <a:extLst>
            <a:ext uri="{FF2B5EF4-FFF2-40B4-BE49-F238E27FC236}">
              <a16:creationId xmlns:a16="http://schemas.microsoft.com/office/drawing/2014/main" id="{00000000-0008-0000-0600-00003A020000}"/>
            </a:ext>
          </a:extLst>
        </xdr:cNvPr>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a:extLst>
            <a:ext uri="{FF2B5EF4-FFF2-40B4-BE49-F238E27FC236}">
              <a16:creationId xmlns:a16="http://schemas.microsoft.com/office/drawing/2014/main" id="{00000000-0008-0000-0600-000049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83571</xdr:rowOff>
    </xdr:from>
    <xdr:to>
      <xdr:col>23</xdr:col>
      <xdr:colOff>517525</xdr:colOff>
      <xdr:row>74</xdr:row>
      <xdr:rowOff>134572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70871"/>
          <a:ext cx="838200" cy="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134572</xdr:rowOff>
    </xdr:from>
    <xdr:to>
      <xdr:col>22</xdr:col>
      <xdr:colOff>365125</xdr:colOff>
      <xdr:row>75</xdr:row>
      <xdr:rowOff>2053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21872"/>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140104</xdr:rowOff>
    </xdr:from>
    <xdr:to>
      <xdr:col>21</xdr:col>
      <xdr:colOff>161925</xdr:colOff>
      <xdr:row>75</xdr:row>
      <xdr:rowOff>2053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827404"/>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75747</xdr:rowOff>
    </xdr:from>
    <xdr:to>
      <xdr:col>21</xdr:col>
      <xdr:colOff>212725</xdr:colOff>
      <xdr:row>78</xdr:row>
      <xdr:rowOff>5897</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4541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168474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141948</xdr:rowOff>
    </xdr:from>
    <xdr:to>
      <xdr:col>19</xdr:col>
      <xdr:colOff>644525</xdr:colOff>
      <xdr:row>74</xdr:row>
      <xdr:rowOff>140104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657798"/>
          <a:ext cx="889000" cy="16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73622</xdr:rowOff>
    </xdr:from>
    <xdr:to>
      <xdr:col>20</xdr:col>
      <xdr:colOff>9525</xdr:colOff>
      <xdr:row>78</xdr:row>
      <xdr:rowOff>3772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3652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166349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61361</xdr:rowOff>
    </xdr:from>
    <xdr:to>
      <xdr:col>18</xdr:col>
      <xdr:colOff>492125</xdr:colOff>
      <xdr:row>77</xdr:row>
      <xdr:rowOff>162961</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2763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154088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32771</xdr:rowOff>
    </xdr:from>
    <xdr:to>
      <xdr:col>23</xdr:col>
      <xdr:colOff>568325</xdr:colOff>
      <xdr:row>74</xdr:row>
      <xdr:rowOff>134371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6268700" y="12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55648</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7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107,366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83772</xdr:rowOff>
    </xdr:from>
    <xdr:to>
      <xdr:col>22</xdr:col>
      <xdr:colOff>415925</xdr:colOff>
      <xdr:row>75</xdr:row>
      <xdr:rowOff>13922</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5430500" y="127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30449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4" y="125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122703</xdr:rowOff>
    </xdr:from>
    <xdr:to>
      <xdr:col>21</xdr:col>
      <xdr:colOff>212725</xdr:colOff>
      <xdr:row>75</xdr:row>
      <xdr:rowOff>52853</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4541500" y="128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69380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89304</xdr:rowOff>
    </xdr:from>
    <xdr:to>
      <xdr:col>20</xdr:col>
      <xdr:colOff>9525</xdr:colOff>
      <xdr:row>75</xdr:row>
      <xdr:rowOff>19454</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3652500" y="127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35981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91148</xdr:rowOff>
    </xdr:from>
    <xdr:to>
      <xdr:col>18</xdr:col>
      <xdr:colOff>492125</xdr:colOff>
      <xdr:row>74</xdr:row>
      <xdr:rowOff>21298</xdr:rowOff>
    </xdr:to>
    <xdr:sp macro="" textlink="">
      <xdr:nvSpPr>
        <xdr:cNvPr id="642" name="円/楕円 641">
          <a:extLst>
            <a:ext uri="{FF2B5EF4-FFF2-40B4-BE49-F238E27FC236}">
              <a16:creationId xmlns:a16="http://schemas.microsoft.com/office/drawing/2014/main" id="{00000000-0008-0000-0600-000082020000}"/>
            </a:ext>
          </a:extLst>
        </xdr:cNvPr>
        <xdr:cNvSpPr/>
      </xdr:nvSpPr>
      <xdr:spPr>
        <a:xfrm>
          <a:off x="12763500" y="126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37825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4" y="123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11765</xdr:rowOff>
    </xdr:from>
    <xdr:to>
      <xdr:col>23</xdr:col>
      <xdr:colOff>516889</xdr:colOff>
      <xdr:row>99</xdr:row>
      <xdr:rowOff>98160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13715"/>
          <a:ext cx="1269" cy="145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129892</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91</xdr:row>
      <xdr:rowOff>11765</xdr:rowOff>
    </xdr:from>
    <xdr:to>
      <xdr:col>23</xdr:col>
      <xdr:colOff>606425</xdr:colOff>
      <xdr:row>91</xdr:row>
      <xdr:rowOff>11765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120628</xdr:rowOff>
    </xdr:from>
    <xdr:to>
      <xdr:col>23</xdr:col>
      <xdr:colOff>517525</xdr:colOff>
      <xdr:row>98</xdr:row>
      <xdr:rowOff>42087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51278"/>
          <a:ext cx="8382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65110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42233</xdr:rowOff>
    </xdr:from>
    <xdr:to>
      <xdr:col>23</xdr:col>
      <xdr:colOff>568325</xdr:colOff>
      <xdr:row>97</xdr:row>
      <xdr:rowOff>143833</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62687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42087</xdr:rowOff>
    </xdr:from>
    <xdr:to>
      <xdr:col>22</xdr:col>
      <xdr:colOff>365125</xdr:colOff>
      <xdr:row>99</xdr:row>
      <xdr:rowOff>80900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44187"/>
          <a:ext cx="889000" cy="2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32142</xdr:rowOff>
    </xdr:from>
    <xdr:to>
      <xdr:col>22</xdr:col>
      <xdr:colOff>415925</xdr:colOff>
      <xdr:row>97</xdr:row>
      <xdr:rowOff>133742</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5430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150269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152305</xdr:rowOff>
    </xdr:from>
    <xdr:to>
      <xdr:col>21</xdr:col>
      <xdr:colOff>161925</xdr:colOff>
      <xdr:row>99</xdr:row>
      <xdr:rowOff>80900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782955"/>
          <a:ext cx="8890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11503</xdr:rowOff>
    </xdr:from>
    <xdr:to>
      <xdr:col>21</xdr:col>
      <xdr:colOff>212725</xdr:colOff>
      <xdr:row>98</xdr:row>
      <xdr:rowOff>113103</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4541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129630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152305</xdr:rowOff>
    </xdr:from>
    <xdr:to>
      <xdr:col>19</xdr:col>
      <xdr:colOff>644525</xdr:colOff>
      <xdr:row>98</xdr:row>
      <xdr:rowOff>94845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82955"/>
          <a:ext cx="889000" cy="1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116708</xdr:rowOff>
    </xdr:from>
    <xdr:to>
      <xdr:col>20</xdr:col>
      <xdr:colOff>9525</xdr:colOff>
      <xdr:row>98</xdr:row>
      <xdr:rowOff>46858</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3652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37985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28108</xdr:rowOff>
    </xdr:from>
    <xdr:to>
      <xdr:col>18</xdr:col>
      <xdr:colOff>492125</xdr:colOff>
      <xdr:row>97</xdr:row>
      <xdr:rowOff>129708</xdr:rowOff>
    </xdr:to>
    <xdr:sp macro="" textlink="">
      <xdr:nvSpPr>
        <xdr:cNvPr id="686" name="フローチャート : 判断 685">
          <a:extLst>
            <a:ext uri="{FF2B5EF4-FFF2-40B4-BE49-F238E27FC236}">
              <a16:creationId xmlns:a16="http://schemas.microsoft.com/office/drawing/2014/main" id="{00000000-0008-0000-0600-0000AE020000}"/>
            </a:ext>
          </a:extLst>
        </xdr:cNvPr>
        <xdr:cNvSpPr/>
      </xdr:nvSpPr>
      <xdr:spPr>
        <a:xfrm>
          <a:off x="12763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146235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4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69828</xdr:rowOff>
    </xdr:from>
    <xdr:to>
      <xdr:col>23</xdr:col>
      <xdr:colOff>568325</xdr:colOff>
      <xdr:row>97</xdr:row>
      <xdr:rowOff>171428</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6268700" y="167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48255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162737</xdr:rowOff>
    </xdr:from>
    <xdr:to>
      <xdr:col>22</xdr:col>
      <xdr:colOff>415925</xdr:colOff>
      <xdr:row>98</xdr:row>
      <xdr:rowOff>92887</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5430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84014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30100</xdr:rowOff>
    </xdr:from>
    <xdr:to>
      <xdr:col>21</xdr:col>
      <xdr:colOff>212725</xdr:colOff>
      <xdr:row>99</xdr:row>
      <xdr:rowOff>131700</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4541500" y="17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122827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7" y="170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101505</xdr:rowOff>
    </xdr:from>
    <xdr:to>
      <xdr:col>20</xdr:col>
      <xdr:colOff>9525</xdr:colOff>
      <xdr:row>98</xdr:row>
      <xdr:rowOff>31655</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3652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48182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44045</xdr:rowOff>
    </xdr:from>
    <xdr:to>
      <xdr:col>18</xdr:col>
      <xdr:colOff>492125</xdr:colOff>
      <xdr:row>98</xdr:row>
      <xdr:rowOff>145645</xdr:rowOff>
    </xdr:to>
    <xdr:sp macro="" textlink="">
      <xdr:nvSpPr>
        <xdr:cNvPr id="701" name="円/楕円 700">
          <a:extLst>
            <a:ext uri="{FF2B5EF4-FFF2-40B4-BE49-F238E27FC236}">
              <a16:creationId xmlns:a16="http://schemas.microsoft.com/office/drawing/2014/main" id="{00000000-0008-0000-0600-0000BD020000}"/>
            </a:ext>
          </a:extLst>
        </xdr:cNvPr>
        <xdr:cNvSpPr/>
      </xdr:nvSpPr>
      <xdr:spPr>
        <a:xfrm>
          <a:off x="12763500" y="168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136772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112903</xdr:rowOff>
    </xdr:from>
    <xdr:to>
      <xdr:col>32</xdr:col>
      <xdr:colOff>187325</xdr:colOff>
      <xdr:row>38</xdr:row>
      <xdr:rowOff>157988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28003"/>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157988</xdr:rowOff>
    </xdr:from>
    <xdr:to>
      <xdr:col>31</xdr:col>
      <xdr:colOff>34925</xdr:colOff>
      <xdr:row>38</xdr:row>
      <xdr:rowOff>160274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730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155448</xdr:rowOff>
    </xdr:from>
    <xdr:to>
      <xdr:col>29</xdr:col>
      <xdr:colOff>517525</xdr:colOff>
      <xdr:row>38</xdr:row>
      <xdr:rowOff>160274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705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89535</xdr:rowOff>
    </xdr:from>
    <xdr:to>
      <xdr:col>29</xdr:col>
      <xdr:colOff>568325</xdr:colOff>
      <xdr:row>39</xdr:row>
      <xdr:rowOff>19685</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20383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36212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151892</xdr:rowOff>
    </xdr:from>
    <xdr:to>
      <xdr:col>28</xdr:col>
      <xdr:colOff>314325</xdr:colOff>
      <xdr:row>38</xdr:row>
      <xdr:rowOff>155448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6699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83820</xdr:rowOff>
    </xdr:from>
    <xdr:to>
      <xdr:col>28</xdr:col>
      <xdr:colOff>365125</xdr:colOff>
      <xdr:row>39</xdr:row>
      <xdr:rowOff>13970</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30497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43" name="フローチャート : 判断 742">
          <a:extLst>
            <a:ext uri="{FF2B5EF4-FFF2-40B4-BE49-F238E27FC236}">
              <a16:creationId xmlns:a16="http://schemas.microsoft.com/office/drawing/2014/main" id="{00000000-0008-0000-0600-0000E7020000}"/>
            </a:ext>
          </a:extLst>
        </xdr:cNvPr>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23766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62103</xdr:rowOff>
    </xdr:from>
    <xdr:to>
      <xdr:col>32</xdr:col>
      <xdr:colOff>238125</xdr:colOff>
      <xdr:row>38</xdr:row>
      <xdr:rowOff>163703</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2110700" y="65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31894</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107188</xdr:rowOff>
    </xdr:from>
    <xdr:to>
      <xdr:col>31</xdr:col>
      <xdr:colOff>85725</xdr:colOff>
      <xdr:row>39</xdr:row>
      <xdr:rowOff>37338</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53865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39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109474</xdr:rowOff>
    </xdr:from>
    <xdr:to>
      <xdr:col>29</xdr:col>
      <xdr:colOff>568325</xdr:colOff>
      <xdr:row>39</xdr:row>
      <xdr:rowOff>39624</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20383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30751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104648</xdr:rowOff>
    </xdr:from>
    <xdr:to>
      <xdr:col>28</xdr:col>
      <xdr:colOff>365125</xdr:colOff>
      <xdr:row>39</xdr:row>
      <xdr:rowOff>34798</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19494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25925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101092</xdr:rowOff>
    </xdr:from>
    <xdr:to>
      <xdr:col>27</xdr:col>
      <xdr:colOff>161925</xdr:colOff>
      <xdr:row>39</xdr:row>
      <xdr:rowOff>31242</xdr:rowOff>
    </xdr:to>
    <xdr:sp macro="" textlink="">
      <xdr:nvSpPr>
        <xdr:cNvPr id="758" name="円/楕円 757">
          <a:extLst>
            <a:ext uri="{FF2B5EF4-FFF2-40B4-BE49-F238E27FC236}">
              <a16:creationId xmlns:a16="http://schemas.microsoft.com/office/drawing/2014/main" id="{00000000-0008-0000-0600-0000F6020000}"/>
            </a:ext>
          </a:extLst>
        </xdr:cNvPr>
        <xdr:cNvSpPr/>
      </xdr:nvSpPr>
      <xdr:spPr>
        <a:xfrm>
          <a:off x="18605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22369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102804</xdr:rowOff>
    </xdr:from>
    <xdr:to>
      <xdr:col>32</xdr:col>
      <xdr:colOff>187325</xdr:colOff>
      <xdr:row>58</xdr:row>
      <xdr:rowOff>103536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4690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103536</xdr:rowOff>
    </xdr:from>
    <xdr:to>
      <xdr:col>31</xdr:col>
      <xdr:colOff>34925</xdr:colOff>
      <xdr:row>58</xdr:row>
      <xdr:rowOff>104313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4763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104313</xdr:rowOff>
    </xdr:from>
    <xdr:to>
      <xdr:col>29</xdr:col>
      <xdr:colOff>517525</xdr:colOff>
      <xdr:row>58</xdr:row>
      <xdr:rowOff>104953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484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104953</xdr:rowOff>
    </xdr:from>
    <xdr:to>
      <xdr:col>28</xdr:col>
      <xdr:colOff>314325</xdr:colOff>
      <xdr:row>58</xdr:row>
      <xdr:rowOff>105318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4905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52004</xdr:rowOff>
    </xdr:from>
    <xdr:to>
      <xdr:col>32</xdr:col>
      <xdr:colOff>238125</xdr:colOff>
      <xdr:row>58</xdr:row>
      <xdr:rowOff>153604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21107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139427</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1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52736</xdr:rowOff>
    </xdr:from>
    <xdr:to>
      <xdr:col>31</xdr:col>
      <xdr:colOff>85725</xdr:colOff>
      <xdr:row>58</xdr:row>
      <xdr:rowOff>154336</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1272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145463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53513</xdr:rowOff>
    </xdr:from>
    <xdr:to>
      <xdr:col>29</xdr:col>
      <xdr:colOff>568325</xdr:colOff>
      <xdr:row>58</xdr:row>
      <xdr:rowOff>155113</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0383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146240</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9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54153</xdr:rowOff>
    </xdr:from>
    <xdr:to>
      <xdr:col>28</xdr:col>
      <xdr:colOff>365125</xdr:colOff>
      <xdr:row>58</xdr:row>
      <xdr:rowOff>155753</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9494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146880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9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54518</xdr:rowOff>
    </xdr:from>
    <xdr:to>
      <xdr:col>27</xdr:col>
      <xdr:colOff>161925</xdr:colOff>
      <xdr:row>58</xdr:row>
      <xdr:rowOff>156118</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8605500" y="99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147245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9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112758</xdr:rowOff>
    </xdr:from>
    <xdr:to>
      <xdr:col>32</xdr:col>
      <xdr:colOff>187325</xdr:colOff>
      <xdr:row>74</xdr:row>
      <xdr:rowOff>123208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00058"/>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123208</xdr:rowOff>
    </xdr:from>
    <xdr:to>
      <xdr:col>31</xdr:col>
      <xdr:colOff>34925</xdr:colOff>
      <xdr:row>75</xdr:row>
      <xdr:rowOff>4304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10508"/>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4304</xdr:rowOff>
    </xdr:from>
    <xdr:to>
      <xdr:col>29</xdr:col>
      <xdr:colOff>517525</xdr:colOff>
      <xdr:row>75</xdr:row>
      <xdr:rowOff>12795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6305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38249</xdr:rowOff>
    </xdr:from>
    <xdr:to>
      <xdr:col>29</xdr:col>
      <xdr:colOff>568325</xdr:colOff>
      <xdr:row>77</xdr:row>
      <xdr:rowOff>139849</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20383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130976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12795</xdr:rowOff>
    </xdr:from>
    <xdr:to>
      <xdr:col>28</xdr:col>
      <xdr:colOff>314325</xdr:colOff>
      <xdr:row>75</xdr:row>
      <xdr:rowOff>78697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71545"/>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55459</xdr:rowOff>
    </xdr:from>
    <xdr:to>
      <xdr:col>28</xdr:col>
      <xdr:colOff>365125</xdr:colOff>
      <xdr:row>77</xdr:row>
      <xdr:rowOff>157059</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9494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148186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72228</xdr:rowOff>
    </xdr:from>
    <xdr:to>
      <xdr:col>27</xdr:col>
      <xdr:colOff>161925</xdr:colOff>
      <xdr:row>78</xdr:row>
      <xdr:rowOff>2378</xdr:rowOff>
    </xdr:to>
    <xdr:sp macro="" textlink="">
      <xdr:nvSpPr>
        <xdr:cNvPr id="858" name="フローチャート : 判断 857">
          <a:extLst>
            <a:ext uri="{FF2B5EF4-FFF2-40B4-BE49-F238E27FC236}">
              <a16:creationId xmlns:a16="http://schemas.microsoft.com/office/drawing/2014/main" id="{00000000-0008-0000-0600-00005A030000}"/>
            </a:ext>
          </a:extLst>
        </xdr:cNvPr>
        <xdr:cNvSpPr/>
      </xdr:nvSpPr>
      <xdr:spPr>
        <a:xfrm>
          <a:off x="18605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164955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61958</xdr:rowOff>
    </xdr:from>
    <xdr:to>
      <xdr:col>32</xdr:col>
      <xdr:colOff>238125</xdr:colOff>
      <xdr:row>74</xdr:row>
      <xdr:rowOff>163558</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2110700" y="12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84835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72408</xdr:rowOff>
    </xdr:from>
    <xdr:to>
      <xdr:col>31</xdr:col>
      <xdr:colOff>85725</xdr:colOff>
      <xdr:row>75</xdr:row>
      <xdr:rowOff>2558</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1272500" y="127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19085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124954</xdr:rowOff>
    </xdr:from>
    <xdr:to>
      <xdr:col>29</xdr:col>
      <xdr:colOff>568325</xdr:colOff>
      <xdr:row>75</xdr:row>
      <xdr:rowOff>55104</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20383500" y="128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71631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133445</xdr:rowOff>
    </xdr:from>
    <xdr:to>
      <xdr:col>28</xdr:col>
      <xdr:colOff>365125</xdr:colOff>
      <xdr:row>75</xdr:row>
      <xdr:rowOff>63595</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9494500" y="12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80122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27897</xdr:rowOff>
    </xdr:from>
    <xdr:to>
      <xdr:col>27</xdr:col>
      <xdr:colOff>161925</xdr:colOff>
      <xdr:row>75</xdr:row>
      <xdr:rowOff>129497</xdr:rowOff>
    </xdr:to>
    <xdr:sp macro="" textlink="">
      <xdr:nvSpPr>
        <xdr:cNvPr id="873" name="円/楕円 872">
          <a:extLst>
            <a:ext uri="{FF2B5EF4-FFF2-40B4-BE49-F238E27FC236}">
              <a16:creationId xmlns:a16="http://schemas.microsoft.com/office/drawing/2014/main" id="{00000000-0008-0000-0600-000069030000}"/>
            </a:ext>
          </a:extLst>
        </xdr:cNvPr>
        <xdr:cNvSpPr/>
      </xdr:nvSpPr>
      <xdr:spPr>
        <a:xfrm>
          <a:off x="18605500" y="12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146024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物件費及び維持補修費については類似団体平均を大きく上回っている。この要因は、同規模の町村が合併したことにより、類似した公共施設が点在していること、職員数が多いこと、一部事務組合の運営していた一般廃棄物処理施設を運営していること等である。扶助費については類似団体平均を少し下回っているが、同じように増加傾向で推移してきている。今後も高齢化により継続的に増加することが予想される。普通建設事業費は類似団体平均を大きく上回っている。この要因は、町の面積が県内で一番広いという地理上の特性があり、道路橋梁等のインフラ整備に多大な費用がかかるためである。公債費については、類似団体平均を大きく上回っている。この要因は、合併前の３町村及び一部事務組合が実施した建設事業の元利償還金が主なものである。繰出金についても類似団体平均を大きく上回っている。これは下水道事業特別会計への繰出金が大きいが、国民健康保険特別会計、介護保険特別会計などの繰出金も増加の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82550</xdr:rowOff>
    </xdr:from>
    <xdr:to>
      <xdr:col>6</xdr:col>
      <xdr:colOff>511175</xdr:colOff>
      <xdr:row>32</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97500"/>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82550</xdr:rowOff>
    </xdr:from>
    <xdr:to>
      <xdr:col>5</xdr:col>
      <xdr:colOff>358775</xdr:colOff>
      <xdr:row>33</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975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48260</xdr:rowOff>
    </xdr:from>
    <xdr:to>
      <xdr:col>4</xdr:col>
      <xdr:colOff>155575</xdr:colOff>
      <xdr:row>36</xdr:row>
      <xdr:rowOff>40422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06110"/>
          <a:ext cx="889000" cy="5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117946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126637</xdr:rowOff>
    </xdr:from>
    <xdr:to>
      <xdr:col>2</xdr:col>
      <xdr:colOff>638175</xdr:colOff>
      <xdr:row>36</xdr:row>
      <xdr:rowOff>40422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7387"/>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108802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137886</xdr:rowOff>
    </xdr:from>
    <xdr:to>
      <xdr:col>6</xdr:col>
      <xdr:colOff>561975</xdr:colOff>
      <xdr:row>32</xdr:row>
      <xdr:rowOff>68036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160763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31750</xdr:rowOff>
    </xdr:from>
    <xdr:to>
      <xdr:col>5</xdr:col>
      <xdr:colOff>409575</xdr:colOff>
      <xdr:row>31</xdr:row>
      <xdr:rowOff>133350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168910</xdr:rowOff>
    </xdr:from>
    <xdr:to>
      <xdr:col>4</xdr:col>
      <xdr:colOff>206375</xdr:colOff>
      <xdr:row>33</xdr:row>
      <xdr:rowOff>99060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161072</xdr:rowOff>
    </xdr:from>
    <xdr:to>
      <xdr:col>3</xdr:col>
      <xdr:colOff>3175</xdr:colOff>
      <xdr:row>36</xdr:row>
      <xdr:rowOff>91222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107749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9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75837</xdr:rowOff>
    </xdr:from>
    <xdr:to>
      <xdr:col>1</xdr:col>
      <xdr:colOff>485775</xdr:colOff>
      <xdr:row>36</xdr:row>
      <xdr:rowOff>5987</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22514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119159</xdr:rowOff>
    </xdr:from>
    <xdr:to>
      <xdr:col>6</xdr:col>
      <xdr:colOff>511175</xdr:colOff>
      <xdr:row>55</xdr:row>
      <xdr:rowOff>66418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377459"/>
          <a:ext cx="8382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66418</xdr:rowOff>
    </xdr:from>
    <xdr:to>
      <xdr:col>5</xdr:col>
      <xdr:colOff>358775</xdr:colOff>
      <xdr:row>56</xdr:row>
      <xdr:rowOff>121738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96168"/>
          <a:ext cx="889000" cy="2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35056</xdr:rowOff>
    </xdr:from>
    <xdr:to>
      <xdr:col>4</xdr:col>
      <xdr:colOff>155575</xdr:colOff>
      <xdr:row>56</xdr:row>
      <xdr:rowOff>121738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636256"/>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35056</xdr:rowOff>
    </xdr:from>
    <xdr:to>
      <xdr:col>2</xdr:col>
      <xdr:colOff>638175</xdr:colOff>
      <xdr:row>56</xdr:row>
      <xdr:rowOff>61584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36256"/>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68359</xdr:rowOff>
    </xdr:from>
    <xdr:to>
      <xdr:col>6</xdr:col>
      <xdr:colOff>561975</xdr:colOff>
      <xdr:row>54</xdr:row>
      <xdr:rowOff>169959</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3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91236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17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15618</xdr:rowOff>
    </xdr:from>
    <xdr:to>
      <xdr:col>5</xdr:col>
      <xdr:colOff>409575</xdr:colOff>
      <xdr:row>55</xdr:row>
      <xdr:rowOff>117218</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4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133745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22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70938</xdr:rowOff>
    </xdr:from>
    <xdr:to>
      <xdr:col>4</xdr:col>
      <xdr:colOff>206375</xdr:colOff>
      <xdr:row>57</xdr:row>
      <xdr:rowOff>1088</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6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17615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4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155706</xdr:rowOff>
    </xdr:from>
    <xdr:to>
      <xdr:col>3</xdr:col>
      <xdr:colOff>3175</xdr:colOff>
      <xdr:row>56</xdr:row>
      <xdr:rowOff>85856</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5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102383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3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10784</xdr:rowOff>
    </xdr:from>
    <xdr:to>
      <xdr:col>1</xdr:col>
      <xdr:colOff>485775</xdr:colOff>
      <xdr:row>56</xdr:row>
      <xdr:rowOff>112384</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6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128911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122530</xdr:rowOff>
    </xdr:from>
    <xdr:to>
      <xdr:col>6</xdr:col>
      <xdr:colOff>511175</xdr:colOff>
      <xdr:row>75</xdr:row>
      <xdr:rowOff>159029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809830"/>
          <a:ext cx="838200" cy="20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122530</xdr:rowOff>
    </xdr:from>
    <xdr:to>
      <xdr:col>5</xdr:col>
      <xdr:colOff>358775</xdr:colOff>
      <xdr:row>76</xdr:row>
      <xdr:rowOff>88988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09830"/>
          <a:ext cx="889000" cy="30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88988</xdr:rowOff>
    </xdr:from>
    <xdr:to>
      <xdr:col>4</xdr:col>
      <xdr:colOff>155575</xdr:colOff>
      <xdr:row>76</xdr:row>
      <xdr:rowOff>155411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19188"/>
          <a:ext cx="8890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60376</xdr:rowOff>
    </xdr:from>
    <xdr:to>
      <xdr:col>4</xdr:col>
      <xdr:colOff>206375</xdr:colOff>
      <xdr:row>77</xdr:row>
      <xdr:rowOff>161976</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153103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155411</xdr:rowOff>
    </xdr:from>
    <xdr:to>
      <xdr:col>2</xdr:col>
      <xdr:colOff>638175</xdr:colOff>
      <xdr:row>77</xdr:row>
      <xdr:rowOff>34113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85611"/>
          <a:ext cx="8890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118835</xdr:rowOff>
    </xdr:from>
    <xdr:to>
      <xdr:col>3</xdr:col>
      <xdr:colOff>3175</xdr:colOff>
      <xdr:row>78</xdr:row>
      <xdr:rowOff>48985</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40112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143954</xdr:rowOff>
    </xdr:from>
    <xdr:to>
      <xdr:col>1</xdr:col>
      <xdr:colOff>485775</xdr:colOff>
      <xdr:row>78</xdr:row>
      <xdr:rowOff>74104</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3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65231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108229</xdr:rowOff>
    </xdr:from>
    <xdr:to>
      <xdr:col>6</xdr:col>
      <xdr:colOff>561975</xdr:colOff>
      <xdr:row>76</xdr:row>
      <xdr:rowOff>38379</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9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86656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4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71730</xdr:rowOff>
    </xdr:from>
    <xdr:to>
      <xdr:col>5</xdr:col>
      <xdr:colOff>409575</xdr:colOff>
      <xdr:row>75</xdr:row>
      <xdr:rowOff>1880</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7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18407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25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38188</xdr:rowOff>
    </xdr:from>
    <xdr:to>
      <xdr:col>4</xdr:col>
      <xdr:colOff>206375</xdr:colOff>
      <xdr:row>76</xdr:row>
      <xdr:rowOff>139788</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30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156316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284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104611</xdr:rowOff>
    </xdr:from>
    <xdr:to>
      <xdr:col>3</xdr:col>
      <xdr:colOff>3175</xdr:colOff>
      <xdr:row>77</xdr:row>
      <xdr:rowOff>34761</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1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51287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291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154763</xdr:rowOff>
    </xdr:from>
    <xdr:to>
      <xdr:col>1</xdr:col>
      <xdr:colOff>485775</xdr:colOff>
      <xdr:row>77</xdr:row>
      <xdr:rowOff>84913</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1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101439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296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71538</xdr:rowOff>
    </xdr:from>
    <xdr:to>
      <xdr:col>6</xdr:col>
      <xdr:colOff>511175</xdr:colOff>
      <xdr:row>97</xdr:row>
      <xdr:rowOff>139537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702188"/>
          <a:ext cx="838200" cy="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71538</xdr:rowOff>
    </xdr:from>
    <xdr:to>
      <xdr:col>5</xdr:col>
      <xdr:colOff>358775</xdr:colOff>
      <xdr:row>97</xdr:row>
      <xdr:rowOff>93934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02188"/>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93934</xdr:rowOff>
    </xdr:from>
    <xdr:to>
      <xdr:col>4</xdr:col>
      <xdr:colOff>155575</xdr:colOff>
      <xdr:row>97</xdr:row>
      <xdr:rowOff>131020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724584"/>
          <a:ext cx="8890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1849</xdr:rowOff>
    </xdr:from>
    <xdr:to>
      <xdr:col>4</xdr:col>
      <xdr:colOff>206375</xdr:colOff>
      <xdr:row>98</xdr:row>
      <xdr:rowOff>103449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2857500" y="16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94576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131020</xdr:rowOff>
    </xdr:from>
    <xdr:to>
      <xdr:col>2</xdr:col>
      <xdr:colOff>638175</xdr:colOff>
      <xdr:row>97</xdr:row>
      <xdr:rowOff>132803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6167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9922</xdr:rowOff>
    </xdr:from>
    <xdr:to>
      <xdr:col>3</xdr:col>
      <xdr:colOff>3175</xdr:colOff>
      <xdr:row>98</xdr:row>
      <xdr:rowOff>111522</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968500" y="168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102649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6852</xdr:rowOff>
    </xdr:from>
    <xdr:to>
      <xdr:col>1</xdr:col>
      <xdr:colOff>485775</xdr:colOff>
      <xdr:row>98</xdr:row>
      <xdr:rowOff>108452</xdr:rowOff>
    </xdr:to>
    <xdr:sp macro="" textlink="">
      <xdr:nvSpPr>
        <xdr:cNvPr id="252" name="フローチャート : 判断 251">
          <a:extLst>
            <a:ext uri="{FF2B5EF4-FFF2-40B4-BE49-F238E27FC236}">
              <a16:creationId xmlns:a16="http://schemas.microsoft.com/office/drawing/2014/main" id="{00000000-0008-0000-0700-0000FC000000}"/>
            </a:ext>
          </a:extLst>
        </xdr:cNvPr>
        <xdr:cNvSpPr/>
      </xdr:nvSpPr>
      <xdr:spPr>
        <a:xfrm>
          <a:off x="1079500" y="1680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99579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88737</xdr:rowOff>
    </xdr:from>
    <xdr:to>
      <xdr:col>6</xdr:col>
      <xdr:colOff>561975</xdr:colOff>
      <xdr:row>98</xdr:row>
      <xdr:rowOff>18887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4584700" y="167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67164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20738</xdr:rowOff>
    </xdr:from>
    <xdr:to>
      <xdr:col>5</xdr:col>
      <xdr:colOff>409575</xdr:colOff>
      <xdr:row>97</xdr:row>
      <xdr:rowOff>122338</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3746500" y="166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138865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4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43134</xdr:rowOff>
    </xdr:from>
    <xdr:to>
      <xdr:col>4</xdr:col>
      <xdr:colOff>206375</xdr:colOff>
      <xdr:row>97</xdr:row>
      <xdr:rowOff>144734</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2857500" y="166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161261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4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80220</xdr:rowOff>
    </xdr:from>
    <xdr:to>
      <xdr:col>3</xdr:col>
      <xdr:colOff>3175</xdr:colOff>
      <xdr:row>98</xdr:row>
      <xdr:rowOff>10370</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968500" y="167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26897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82003</xdr:rowOff>
    </xdr:from>
    <xdr:to>
      <xdr:col>1</xdr:col>
      <xdr:colOff>485775</xdr:colOff>
      <xdr:row>98</xdr:row>
      <xdr:rowOff>12153</xdr:rowOff>
    </xdr:to>
    <xdr:sp macro="" textlink="">
      <xdr:nvSpPr>
        <xdr:cNvPr id="267" name="円/楕円 266">
          <a:extLst>
            <a:ext uri="{FF2B5EF4-FFF2-40B4-BE49-F238E27FC236}">
              <a16:creationId xmlns:a16="http://schemas.microsoft.com/office/drawing/2014/main" id="{00000000-0008-0000-0700-00000B010000}"/>
            </a:ext>
          </a:extLst>
        </xdr:cNvPr>
        <xdr:cNvSpPr/>
      </xdr:nvSpPr>
      <xdr:spPr>
        <a:xfrm>
          <a:off x="1079500" y="167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28680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71120</xdr:rowOff>
    </xdr:from>
    <xdr:to>
      <xdr:col>15</xdr:col>
      <xdr:colOff>180975</xdr:colOff>
      <xdr:row>38</xdr:row>
      <xdr:rowOff>5152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414770"/>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48260</xdr:rowOff>
    </xdr:from>
    <xdr:to>
      <xdr:col>14</xdr:col>
      <xdr:colOff>28575</xdr:colOff>
      <xdr:row>37</xdr:row>
      <xdr:rowOff>71120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391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108022</xdr:rowOff>
    </xdr:from>
    <xdr:to>
      <xdr:col>12</xdr:col>
      <xdr:colOff>511175</xdr:colOff>
      <xdr:row>37</xdr:row>
      <xdr:rowOff>48260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108772"/>
          <a:ext cx="889000" cy="28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74204</xdr:rowOff>
    </xdr:from>
    <xdr:to>
      <xdr:col>12</xdr:col>
      <xdr:colOff>561975</xdr:colOff>
      <xdr:row>38</xdr:row>
      <xdr:rowOff>4355</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8699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166931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131536</xdr:rowOff>
    </xdr:from>
    <xdr:to>
      <xdr:col>11</xdr:col>
      <xdr:colOff>307975</xdr:colOff>
      <xdr:row>35</xdr:row>
      <xdr:rowOff>108022</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5617936"/>
          <a:ext cx="889000" cy="4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161725</xdr:rowOff>
    </xdr:from>
    <xdr:to>
      <xdr:col>11</xdr:col>
      <xdr:colOff>358775</xdr:colOff>
      <xdr:row>37</xdr:row>
      <xdr:rowOff>91875</xdr:rowOff>
    </xdr:to>
    <xdr:sp macro="" textlink="">
      <xdr:nvSpPr>
        <xdr:cNvPr id="309" name="フローチャート : 判断 308">
          <a:extLst>
            <a:ext uri="{FF2B5EF4-FFF2-40B4-BE49-F238E27FC236}">
              <a16:creationId xmlns:a16="http://schemas.microsoft.com/office/drawing/2014/main" id="{00000000-0008-0000-0700-000035010000}"/>
            </a:ext>
          </a:extLst>
        </xdr:cNvPr>
        <xdr:cNvSpPr/>
      </xdr:nvSpPr>
      <xdr:spPr>
        <a:xfrm>
          <a:off x="7810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83002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73551</xdr:rowOff>
    </xdr:from>
    <xdr:to>
      <xdr:col>10</xdr:col>
      <xdr:colOff>155575</xdr:colOff>
      <xdr:row>37</xdr:row>
      <xdr:rowOff>3701</xdr:rowOff>
    </xdr:to>
    <xdr:sp macro="" textlink="">
      <xdr:nvSpPr>
        <xdr:cNvPr id="311" name="フローチャート : 判断 310">
          <a:extLst>
            <a:ext uri="{FF2B5EF4-FFF2-40B4-BE49-F238E27FC236}">
              <a16:creationId xmlns:a16="http://schemas.microsoft.com/office/drawing/2014/main" id="{00000000-0008-0000-0700-000037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166278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125802</xdr:rowOff>
    </xdr:from>
    <xdr:to>
      <xdr:col>15</xdr:col>
      <xdr:colOff>231775</xdr:colOff>
      <xdr:row>38</xdr:row>
      <xdr:rowOff>55952</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104267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148679</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2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20320</xdr:rowOff>
    </xdr:from>
    <xdr:to>
      <xdr:col>14</xdr:col>
      <xdr:colOff>79375</xdr:colOff>
      <xdr:row>37</xdr:row>
      <xdr:rowOff>121920</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138447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04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168910</xdr:rowOff>
    </xdr:from>
    <xdr:to>
      <xdr:col>12</xdr:col>
      <xdr:colOff>561975</xdr:colOff>
      <xdr:row>37</xdr:row>
      <xdr:rowOff>99060</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869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115587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154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57222</xdr:rowOff>
    </xdr:from>
    <xdr:to>
      <xdr:col>11</xdr:col>
      <xdr:colOff>358775</xdr:colOff>
      <xdr:row>35</xdr:row>
      <xdr:rowOff>158822</xdr:rowOff>
    </xdr:to>
    <xdr:sp macro="" textlink="">
      <xdr:nvSpPr>
        <xdr:cNvPr id="324" name="円/楕円 323">
          <a:extLst>
            <a:ext uri="{FF2B5EF4-FFF2-40B4-BE49-F238E27FC236}">
              <a16:creationId xmlns:a16="http://schemas.microsoft.com/office/drawing/2014/main" id="{00000000-0008-0000-0700-000044010000}"/>
            </a:ext>
          </a:extLst>
        </xdr:cNvPr>
        <xdr:cNvSpPr/>
      </xdr:nvSpPr>
      <xdr:spPr>
        <a:xfrm>
          <a:off x="7810500" y="6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80736</xdr:rowOff>
    </xdr:from>
    <xdr:to>
      <xdr:col>10</xdr:col>
      <xdr:colOff>155575</xdr:colOff>
      <xdr:row>33</xdr:row>
      <xdr:rowOff>10886</xdr:rowOff>
    </xdr:to>
    <xdr:sp macro="" textlink="">
      <xdr:nvSpPr>
        <xdr:cNvPr id="326" name="円/楕円 325">
          <a:extLst>
            <a:ext uri="{FF2B5EF4-FFF2-40B4-BE49-F238E27FC236}">
              <a16:creationId xmlns:a16="http://schemas.microsoft.com/office/drawing/2014/main" id="{00000000-0008-0000-0700-000046010000}"/>
            </a:ext>
          </a:extLst>
        </xdr:cNvPr>
        <xdr:cNvSpPr/>
      </xdr:nvSpPr>
      <xdr:spPr>
        <a:xfrm>
          <a:off x="6921500" y="5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27413</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7" y="53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167691</xdr:rowOff>
    </xdr:from>
    <xdr:to>
      <xdr:col>15</xdr:col>
      <xdr:colOff>180975</xdr:colOff>
      <xdr:row>56</xdr:row>
      <xdr:rowOff>75006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597441"/>
          <a:ext cx="838200" cy="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52298</xdr:rowOff>
    </xdr:from>
    <xdr:to>
      <xdr:col>14</xdr:col>
      <xdr:colOff>28575</xdr:colOff>
      <xdr:row>56</xdr:row>
      <xdr:rowOff>75006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653498"/>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140157</xdr:rowOff>
    </xdr:from>
    <xdr:to>
      <xdr:col>12</xdr:col>
      <xdr:colOff>511175</xdr:colOff>
      <xdr:row>56</xdr:row>
      <xdr:rowOff>52298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569907"/>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25514</xdr:rowOff>
    </xdr:from>
    <xdr:to>
      <xdr:col>12</xdr:col>
      <xdr:colOff>561975</xdr:colOff>
      <xdr:row>58</xdr:row>
      <xdr:rowOff>127114</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8699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53772</xdr:rowOff>
    </xdr:from>
    <xdr:to>
      <xdr:col>11</xdr:col>
      <xdr:colOff>307975</xdr:colOff>
      <xdr:row>55</xdr:row>
      <xdr:rowOff>140157</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483522"/>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165874</xdr:rowOff>
    </xdr:from>
    <xdr:to>
      <xdr:col>11</xdr:col>
      <xdr:colOff>358775</xdr:colOff>
      <xdr:row>58</xdr:row>
      <xdr:rowOff>96024</xdr:rowOff>
    </xdr:to>
    <xdr:sp macro="" textlink="">
      <xdr:nvSpPr>
        <xdr:cNvPr id="366" name="フローチャート : 判断 365">
          <a:extLst>
            <a:ext uri="{FF2B5EF4-FFF2-40B4-BE49-F238E27FC236}">
              <a16:creationId xmlns:a16="http://schemas.microsoft.com/office/drawing/2014/main" id="{00000000-0008-0000-0700-00006E010000}"/>
            </a:ext>
          </a:extLst>
        </xdr:cNvPr>
        <xdr:cNvSpPr/>
      </xdr:nvSpPr>
      <xdr:spPr>
        <a:xfrm>
          <a:off x="7810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87151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11836</xdr:rowOff>
    </xdr:from>
    <xdr:to>
      <xdr:col>10</xdr:col>
      <xdr:colOff>155575</xdr:colOff>
      <xdr:row>58</xdr:row>
      <xdr:rowOff>113436</xdr:rowOff>
    </xdr:to>
    <xdr:sp macro="" textlink="">
      <xdr:nvSpPr>
        <xdr:cNvPr id="368" name="フローチャート : 判断 367">
          <a:extLst>
            <a:ext uri="{FF2B5EF4-FFF2-40B4-BE49-F238E27FC236}">
              <a16:creationId xmlns:a16="http://schemas.microsoft.com/office/drawing/2014/main" id="{00000000-0008-0000-0700-000070010000}"/>
            </a:ext>
          </a:extLst>
        </xdr:cNvPr>
        <xdr:cNvSpPr/>
      </xdr:nvSpPr>
      <xdr:spPr>
        <a:xfrm>
          <a:off x="6921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104563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116891</xdr:rowOff>
    </xdr:from>
    <xdr:to>
      <xdr:col>15</xdr:col>
      <xdr:colOff>231775</xdr:colOff>
      <xdr:row>56</xdr:row>
      <xdr:rowOff>47041</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10426700" y="95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139768</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3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24206</xdr:rowOff>
    </xdr:from>
    <xdr:to>
      <xdr:col>14</xdr:col>
      <xdr:colOff>79375</xdr:colOff>
      <xdr:row>56</xdr:row>
      <xdr:rowOff>125806</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9588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142333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4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1498</xdr:rowOff>
    </xdr:from>
    <xdr:to>
      <xdr:col>12</xdr:col>
      <xdr:colOff>561975</xdr:colOff>
      <xdr:row>56</xdr:row>
      <xdr:rowOff>103098</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86995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119625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3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89357</xdr:rowOff>
    </xdr:from>
    <xdr:to>
      <xdr:col>11</xdr:col>
      <xdr:colOff>358775</xdr:colOff>
      <xdr:row>56</xdr:row>
      <xdr:rowOff>19507</xdr:rowOff>
    </xdr:to>
    <xdr:sp macro="" textlink="">
      <xdr:nvSpPr>
        <xdr:cNvPr id="381" name="円/楕円 380">
          <a:extLst>
            <a:ext uri="{FF2B5EF4-FFF2-40B4-BE49-F238E27FC236}">
              <a16:creationId xmlns:a16="http://schemas.microsoft.com/office/drawing/2014/main" id="{00000000-0008-0000-0700-00007D010000}"/>
            </a:ext>
          </a:extLst>
        </xdr:cNvPr>
        <xdr:cNvSpPr/>
      </xdr:nvSpPr>
      <xdr:spPr>
        <a:xfrm>
          <a:off x="7810500" y="95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36034</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2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2972</xdr:rowOff>
    </xdr:from>
    <xdr:to>
      <xdr:col>10</xdr:col>
      <xdr:colOff>155575</xdr:colOff>
      <xdr:row>55</xdr:row>
      <xdr:rowOff>104572</xdr:rowOff>
    </xdr:to>
    <xdr:sp macro="" textlink="">
      <xdr:nvSpPr>
        <xdr:cNvPr id="383" name="円/楕円 382">
          <a:extLst>
            <a:ext uri="{FF2B5EF4-FFF2-40B4-BE49-F238E27FC236}">
              <a16:creationId xmlns:a16="http://schemas.microsoft.com/office/drawing/2014/main" id="{00000000-0008-0000-0700-00007F010000}"/>
            </a:ext>
          </a:extLst>
        </xdr:cNvPr>
        <xdr:cNvSpPr/>
      </xdr:nvSpPr>
      <xdr:spPr>
        <a:xfrm>
          <a:off x="6921500" y="94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121099</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2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93432</xdr:rowOff>
    </xdr:from>
    <xdr:to>
      <xdr:col>15</xdr:col>
      <xdr:colOff>180975</xdr:colOff>
      <xdr:row>73</xdr:row>
      <xdr:rowOff>162080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609282"/>
          <a:ext cx="838200" cy="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93432</xdr:rowOff>
    </xdr:from>
    <xdr:to>
      <xdr:col>14</xdr:col>
      <xdr:colOff>28575</xdr:colOff>
      <xdr:row>75</xdr:row>
      <xdr:rowOff>36944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609282"/>
          <a:ext cx="889000" cy="2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22474</xdr:rowOff>
    </xdr:from>
    <xdr:to>
      <xdr:col>12</xdr:col>
      <xdr:colOff>511175</xdr:colOff>
      <xdr:row>75</xdr:row>
      <xdr:rowOff>36944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881224"/>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134209</xdr:rowOff>
    </xdr:from>
    <xdr:to>
      <xdr:col>12</xdr:col>
      <xdr:colOff>561975</xdr:colOff>
      <xdr:row>78</xdr:row>
      <xdr:rowOff>64359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8699500" y="133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55486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7" y="134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22474</xdr:rowOff>
    </xdr:from>
    <xdr:to>
      <xdr:col>11</xdr:col>
      <xdr:colOff>307975</xdr:colOff>
      <xdr:row>75</xdr:row>
      <xdr:rowOff>140912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881224"/>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128401</xdr:rowOff>
    </xdr:from>
    <xdr:to>
      <xdr:col>11</xdr:col>
      <xdr:colOff>358775</xdr:colOff>
      <xdr:row>78</xdr:row>
      <xdr:rowOff>58551</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78105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49678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7"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143901</xdr:rowOff>
    </xdr:from>
    <xdr:to>
      <xdr:col>10</xdr:col>
      <xdr:colOff>155575</xdr:colOff>
      <xdr:row>78</xdr:row>
      <xdr:rowOff>74051</xdr:rowOff>
    </xdr:to>
    <xdr:sp macro="" textlink="">
      <xdr:nvSpPr>
        <xdr:cNvPr id="423" name="フローチャート : 判断 422">
          <a:extLst>
            <a:ext uri="{FF2B5EF4-FFF2-40B4-BE49-F238E27FC236}">
              <a16:creationId xmlns:a16="http://schemas.microsoft.com/office/drawing/2014/main" id="{00000000-0008-0000-0700-0000A7010000}"/>
            </a:ext>
          </a:extLst>
        </xdr:cNvPr>
        <xdr:cNvSpPr/>
      </xdr:nvSpPr>
      <xdr:spPr>
        <a:xfrm>
          <a:off x="6921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65178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7"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111280</xdr:rowOff>
    </xdr:from>
    <xdr:to>
      <xdr:col>15</xdr:col>
      <xdr:colOff>231775</xdr:colOff>
      <xdr:row>74</xdr:row>
      <xdr:rowOff>41430</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10426700" y="126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134157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47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42632</xdr:rowOff>
    </xdr:from>
    <xdr:to>
      <xdr:col>14</xdr:col>
      <xdr:colOff>79375</xdr:colOff>
      <xdr:row>73</xdr:row>
      <xdr:rowOff>144232</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9588500" y="12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160759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157594</xdr:rowOff>
    </xdr:from>
    <xdr:to>
      <xdr:col>12</xdr:col>
      <xdr:colOff>561975</xdr:colOff>
      <xdr:row>75</xdr:row>
      <xdr:rowOff>87744</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8699500" y="128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104271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6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143124</xdr:rowOff>
    </xdr:from>
    <xdr:to>
      <xdr:col>11</xdr:col>
      <xdr:colOff>358775</xdr:colOff>
      <xdr:row>75</xdr:row>
      <xdr:rowOff>73274</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7810500" y="128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89801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90112</xdr:rowOff>
    </xdr:from>
    <xdr:to>
      <xdr:col>10</xdr:col>
      <xdr:colOff>155575</xdr:colOff>
      <xdr:row>76</xdr:row>
      <xdr:rowOff>20262</xdr:rowOff>
    </xdr:to>
    <xdr:sp macro="" textlink="">
      <xdr:nvSpPr>
        <xdr:cNvPr id="438" name="円/楕円 437">
          <a:extLst>
            <a:ext uri="{FF2B5EF4-FFF2-40B4-BE49-F238E27FC236}">
              <a16:creationId xmlns:a16="http://schemas.microsoft.com/office/drawing/2014/main" id="{00000000-0008-0000-0700-0000B6010000}"/>
            </a:ext>
          </a:extLst>
        </xdr:cNvPr>
        <xdr:cNvSpPr/>
      </xdr:nvSpPr>
      <xdr:spPr>
        <a:xfrm>
          <a:off x="6921500" y="129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36789</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4834</xdr:rowOff>
    </xdr:from>
    <xdr:to>
      <xdr:col>15</xdr:col>
      <xdr:colOff>180975</xdr:colOff>
      <xdr:row>95</xdr:row>
      <xdr:rowOff>86444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292584"/>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86444</xdr:rowOff>
    </xdr:from>
    <xdr:to>
      <xdr:col>14</xdr:col>
      <xdr:colOff>28575</xdr:colOff>
      <xdr:row>95</xdr:row>
      <xdr:rowOff>88959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37419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34269</xdr:rowOff>
    </xdr:from>
    <xdr:to>
      <xdr:col>12</xdr:col>
      <xdr:colOff>511175</xdr:colOff>
      <xdr:row>95</xdr:row>
      <xdr:rowOff>88959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22019"/>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36740</xdr:rowOff>
    </xdr:from>
    <xdr:to>
      <xdr:col>12</xdr:col>
      <xdr:colOff>561975</xdr:colOff>
      <xdr:row>97</xdr:row>
      <xdr:rowOff>138340</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129467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34269</xdr:rowOff>
    </xdr:from>
    <xdr:to>
      <xdr:col>11</xdr:col>
      <xdr:colOff>307975</xdr:colOff>
      <xdr:row>95</xdr:row>
      <xdr:rowOff>77636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22019"/>
          <a:ext cx="889000" cy="4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17889</xdr:rowOff>
    </xdr:from>
    <xdr:to>
      <xdr:col>11</xdr:col>
      <xdr:colOff>358775</xdr:colOff>
      <xdr:row>97</xdr:row>
      <xdr:rowOff>119489</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110616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54237</xdr:rowOff>
    </xdr:from>
    <xdr:to>
      <xdr:col>10</xdr:col>
      <xdr:colOff>155575</xdr:colOff>
      <xdr:row>97</xdr:row>
      <xdr:rowOff>155837</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125484</xdr:rowOff>
    </xdr:from>
    <xdr:to>
      <xdr:col>15</xdr:col>
      <xdr:colOff>231775</xdr:colOff>
      <xdr:row>95</xdr:row>
      <xdr:rowOff>55634</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2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148361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0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95,199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35644</xdr:rowOff>
    </xdr:from>
    <xdr:to>
      <xdr:col>14</xdr:col>
      <xdr:colOff>79375</xdr:colOff>
      <xdr:row>95</xdr:row>
      <xdr:rowOff>137244</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3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153771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0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38159</xdr:rowOff>
    </xdr:from>
    <xdr:to>
      <xdr:col>12</xdr:col>
      <xdr:colOff>561975</xdr:colOff>
      <xdr:row>95</xdr:row>
      <xdr:rowOff>139759</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3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154919</xdr:rowOff>
    </xdr:from>
    <xdr:to>
      <xdr:col>11</xdr:col>
      <xdr:colOff>358775</xdr:colOff>
      <xdr:row>95</xdr:row>
      <xdr:rowOff>85069</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2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101596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0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26836</xdr:rowOff>
    </xdr:from>
    <xdr:to>
      <xdr:col>10</xdr:col>
      <xdr:colOff>155575</xdr:colOff>
      <xdr:row>95</xdr:row>
      <xdr:rowOff>128436</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144963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53499</xdr:rowOff>
    </xdr:from>
    <xdr:to>
      <xdr:col>23</xdr:col>
      <xdr:colOff>517525</xdr:colOff>
      <xdr:row>36</xdr:row>
      <xdr:rowOff>58090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25699"/>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58090</xdr:rowOff>
    </xdr:from>
    <xdr:to>
      <xdr:col>22</xdr:col>
      <xdr:colOff>365125</xdr:colOff>
      <xdr:row>36</xdr:row>
      <xdr:rowOff>111258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30290"/>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88265</xdr:rowOff>
    </xdr:from>
    <xdr:to>
      <xdr:col>21</xdr:col>
      <xdr:colOff>161925</xdr:colOff>
      <xdr:row>36</xdr:row>
      <xdr:rowOff>111258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60465"/>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3023</xdr:rowOff>
    </xdr:from>
    <xdr:to>
      <xdr:col>21</xdr:col>
      <xdr:colOff>212725</xdr:colOff>
      <xdr:row>37</xdr:row>
      <xdr:rowOff>104623</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95750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88265</xdr:rowOff>
    </xdr:from>
    <xdr:to>
      <xdr:col>19</xdr:col>
      <xdr:colOff>644525</xdr:colOff>
      <xdr:row>36</xdr:row>
      <xdr:rowOff>110115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60465"/>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27140</xdr:rowOff>
    </xdr:from>
    <xdr:to>
      <xdr:col>20</xdr:col>
      <xdr:colOff>9525</xdr:colOff>
      <xdr:row>37</xdr:row>
      <xdr:rowOff>128740</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30283</xdr:rowOff>
    </xdr:from>
    <xdr:to>
      <xdr:col>18</xdr:col>
      <xdr:colOff>492125</xdr:colOff>
      <xdr:row>37</xdr:row>
      <xdr:rowOff>131883</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123010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2699</xdr:rowOff>
    </xdr:from>
    <xdr:to>
      <xdr:col>23</xdr:col>
      <xdr:colOff>568325</xdr:colOff>
      <xdr:row>36</xdr:row>
      <xdr:rowOff>104299</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1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25576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7290</xdr:rowOff>
    </xdr:from>
    <xdr:to>
      <xdr:col>22</xdr:col>
      <xdr:colOff>415925</xdr:colOff>
      <xdr:row>36</xdr:row>
      <xdr:rowOff>108890</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125417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60458</xdr:rowOff>
    </xdr:from>
    <xdr:to>
      <xdr:col>21</xdr:col>
      <xdr:colOff>212725</xdr:colOff>
      <xdr:row>36</xdr:row>
      <xdr:rowOff>162058</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2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7135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37465</xdr:rowOff>
    </xdr:from>
    <xdr:to>
      <xdr:col>20</xdr:col>
      <xdr:colOff>9525</xdr:colOff>
      <xdr:row>36</xdr:row>
      <xdr:rowOff>139065</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155592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59315</xdr:rowOff>
    </xdr:from>
    <xdr:to>
      <xdr:col>18</xdr:col>
      <xdr:colOff>492125</xdr:colOff>
      <xdr:row>36</xdr:row>
      <xdr:rowOff>160915</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2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5992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46622</xdr:rowOff>
    </xdr:from>
    <xdr:to>
      <xdr:col>23</xdr:col>
      <xdr:colOff>517525</xdr:colOff>
      <xdr:row>55</xdr:row>
      <xdr:rowOff>91402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476372"/>
          <a:ext cx="838200" cy="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41567</xdr:rowOff>
    </xdr:from>
    <xdr:to>
      <xdr:col>22</xdr:col>
      <xdr:colOff>365125</xdr:colOff>
      <xdr:row>55</xdr:row>
      <xdr:rowOff>46622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471317"/>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41567</xdr:rowOff>
    </xdr:from>
    <xdr:to>
      <xdr:col>21</xdr:col>
      <xdr:colOff>161925</xdr:colOff>
      <xdr:row>56</xdr:row>
      <xdr:rowOff>14059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71317"/>
          <a:ext cx="889000" cy="1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46105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147130</xdr:rowOff>
    </xdr:from>
    <xdr:to>
      <xdr:col>19</xdr:col>
      <xdr:colOff>644525</xdr:colOff>
      <xdr:row>56</xdr:row>
      <xdr:rowOff>14059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576880"/>
          <a:ext cx="8890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80370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40602</xdr:rowOff>
    </xdr:from>
    <xdr:to>
      <xdr:col>23</xdr:col>
      <xdr:colOff>568325</xdr:colOff>
      <xdr:row>55</xdr:row>
      <xdr:rowOff>142202</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6268700" y="94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63479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2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167272</xdr:rowOff>
    </xdr:from>
    <xdr:to>
      <xdr:col>22</xdr:col>
      <xdr:colOff>415925</xdr:colOff>
      <xdr:row>55</xdr:row>
      <xdr:rowOff>97422</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5430500" y="94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113949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162217</xdr:rowOff>
    </xdr:from>
    <xdr:to>
      <xdr:col>21</xdr:col>
      <xdr:colOff>212725</xdr:colOff>
      <xdr:row>55</xdr:row>
      <xdr:rowOff>92367</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4541500" y="94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108894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134709</xdr:rowOff>
    </xdr:from>
    <xdr:to>
      <xdr:col>20</xdr:col>
      <xdr:colOff>9525</xdr:colOff>
      <xdr:row>56</xdr:row>
      <xdr:rowOff>64859</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3652500" y="95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81386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96330</xdr:rowOff>
    </xdr:from>
    <xdr:to>
      <xdr:col>18</xdr:col>
      <xdr:colOff>492125</xdr:colOff>
      <xdr:row>56</xdr:row>
      <xdr:rowOff>26480</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2763500" y="95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43007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27932</xdr:rowOff>
    </xdr:from>
    <xdr:to>
      <xdr:col>23</xdr:col>
      <xdr:colOff>517525</xdr:colOff>
      <xdr:row>79</xdr:row>
      <xdr:rowOff>67413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72482"/>
          <a:ext cx="8382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67413</xdr:rowOff>
    </xdr:from>
    <xdr:to>
      <xdr:col>22</xdr:col>
      <xdr:colOff>365125</xdr:colOff>
      <xdr:row>79</xdr:row>
      <xdr:rowOff>98830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611963"/>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93506</xdr:rowOff>
    </xdr:from>
    <xdr:to>
      <xdr:col>21</xdr:col>
      <xdr:colOff>161925</xdr:colOff>
      <xdr:row>79</xdr:row>
      <xdr:rowOff>98830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638056"/>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26198</xdr:rowOff>
    </xdr:from>
    <xdr:to>
      <xdr:col>21</xdr:col>
      <xdr:colOff>212725</xdr:colOff>
      <xdr:row>79</xdr:row>
      <xdr:rowOff>127798</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4541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144325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34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50040</xdr:rowOff>
    </xdr:from>
    <xdr:to>
      <xdr:col>19</xdr:col>
      <xdr:colOff>644525</xdr:colOff>
      <xdr:row>79</xdr:row>
      <xdr:rowOff>93506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94590"/>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14898</xdr:rowOff>
    </xdr:from>
    <xdr:to>
      <xdr:col>20</xdr:col>
      <xdr:colOff>9525</xdr:colOff>
      <xdr:row>79</xdr:row>
      <xdr:rowOff>116498</xdr:rowOff>
    </xdr:to>
    <xdr:sp macro="" textlink="">
      <xdr:nvSpPr>
        <xdr:cNvPr id="652" name="フローチャート : 判断 651">
          <a:extLst>
            <a:ext uri="{FF2B5EF4-FFF2-40B4-BE49-F238E27FC236}">
              <a16:creationId xmlns:a16="http://schemas.microsoft.com/office/drawing/2014/main" id="{00000000-0008-0000-0700-00008C020000}"/>
            </a:ext>
          </a:extLst>
        </xdr:cNvPr>
        <xdr:cNvSpPr/>
      </xdr:nvSpPr>
      <xdr:spPr>
        <a:xfrm>
          <a:off x="13652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133025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33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167784</xdr:rowOff>
    </xdr:from>
    <xdr:to>
      <xdr:col>18</xdr:col>
      <xdr:colOff>492125</xdr:colOff>
      <xdr:row>79</xdr:row>
      <xdr:rowOff>97934</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2763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114461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7" y="1331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148582</xdr:rowOff>
    </xdr:from>
    <xdr:to>
      <xdr:col>23</xdr:col>
      <xdr:colOff>568325</xdr:colOff>
      <xdr:row>79</xdr:row>
      <xdr:rowOff>78732</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6268700" y="135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107959</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16613</xdr:rowOff>
    </xdr:from>
    <xdr:to>
      <xdr:col>22</xdr:col>
      <xdr:colOff>415925</xdr:colOff>
      <xdr:row>79</xdr:row>
      <xdr:rowOff>118213</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5430500" y="135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134740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7" y="133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48030</xdr:rowOff>
    </xdr:from>
    <xdr:to>
      <xdr:col>21</xdr:col>
      <xdr:colOff>212725</xdr:colOff>
      <xdr:row>79</xdr:row>
      <xdr:rowOff>149630</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4541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140757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49" y="1368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42706</xdr:rowOff>
    </xdr:from>
    <xdr:to>
      <xdr:col>20</xdr:col>
      <xdr:colOff>9525</xdr:colOff>
      <xdr:row>79</xdr:row>
      <xdr:rowOff>144306</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3652500" y="135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135433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7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170690</xdr:rowOff>
    </xdr:from>
    <xdr:to>
      <xdr:col>18</xdr:col>
      <xdr:colOff>492125</xdr:colOff>
      <xdr:row>79</xdr:row>
      <xdr:rowOff>100840</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2763500" y="135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91967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7" y="136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83572</xdr:rowOff>
    </xdr:from>
    <xdr:to>
      <xdr:col>23</xdr:col>
      <xdr:colOff>517525</xdr:colOff>
      <xdr:row>94</xdr:row>
      <xdr:rowOff>134572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99872"/>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134572</xdr:rowOff>
    </xdr:from>
    <xdr:to>
      <xdr:col>22</xdr:col>
      <xdr:colOff>365125</xdr:colOff>
      <xdr:row>95</xdr:row>
      <xdr:rowOff>2053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50872"/>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140105</xdr:rowOff>
    </xdr:from>
    <xdr:to>
      <xdr:col>21</xdr:col>
      <xdr:colOff>161925</xdr:colOff>
      <xdr:row>95</xdr:row>
      <xdr:rowOff>2053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25640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75603</xdr:rowOff>
    </xdr:from>
    <xdr:to>
      <xdr:col>21</xdr:col>
      <xdr:colOff>212725</xdr:colOff>
      <xdr:row>98</xdr:row>
      <xdr:rowOff>5753</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4541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168330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141948</xdr:rowOff>
    </xdr:from>
    <xdr:to>
      <xdr:col>19</xdr:col>
      <xdr:colOff>644525</xdr:colOff>
      <xdr:row>94</xdr:row>
      <xdr:rowOff>140105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086798"/>
          <a:ext cx="889000" cy="16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73622</xdr:rowOff>
    </xdr:from>
    <xdr:to>
      <xdr:col>20</xdr:col>
      <xdr:colOff>9525</xdr:colOff>
      <xdr:row>98</xdr:row>
      <xdr:rowOff>3772</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3652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166349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61354</xdr:rowOff>
    </xdr:from>
    <xdr:to>
      <xdr:col>18</xdr:col>
      <xdr:colOff>492125</xdr:colOff>
      <xdr:row>97</xdr:row>
      <xdr:rowOff>162954</xdr:rowOff>
    </xdr:to>
    <xdr:sp macro="" textlink="">
      <xdr:nvSpPr>
        <xdr:cNvPr id="711" name="フローチャート : 判断 710">
          <a:extLst>
            <a:ext uri="{FF2B5EF4-FFF2-40B4-BE49-F238E27FC236}">
              <a16:creationId xmlns:a16="http://schemas.microsoft.com/office/drawing/2014/main" id="{00000000-0008-0000-0700-0000C7020000}"/>
            </a:ext>
          </a:extLst>
        </xdr:cNvPr>
        <xdr:cNvSpPr/>
      </xdr:nvSpPr>
      <xdr:spPr>
        <a:xfrm>
          <a:off x="12763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154081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32772</xdr:rowOff>
    </xdr:from>
    <xdr:to>
      <xdr:col>23</xdr:col>
      <xdr:colOff>568325</xdr:colOff>
      <xdr:row>94</xdr:row>
      <xdr:rowOff>134372</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6268700" y="161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55649</xdr:rowOff>
    </xdr:from>
    <xdr:ext cx="599010"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107,366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83772</xdr:rowOff>
    </xdr:from>
    <xdr:to>
      <xdr:col>22</xdr:col>
      <xdr:colOff>415925</xdr:colOff>
      <xdr:row>95</xdr:row>
      <xdr:rowOff>13922</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5430500" y="162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30449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181794" y="1597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122703</xdr:rowOff>
    </xdr:from>
    <xdr:to>
      <xdr:col>21</xdr:col>
      <xdr:colOff>212725</xdr:colOff>
      <xdr:row>95</xdr:row>
      <xdr:rowOff>52853</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4541500" y="162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69380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89305</xdr:rowOff>
    </xdr:from>
    <xdr:to>
      <xdr:col>20</xdr:col>
      <xdr:colOff>9525</xdr:colOff>
      <xdr:row>95</xdr:row>
      <xdr:rowOff>19455</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3652500" y="162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35982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9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91148</xdr:rowOff>
    </xdr:from>
    <xdr:to>
      <xdr:col>18</xdr:col>
      <xdr:colOff>492125</xdr:colOff>
      <xdr:row>94</xdr:row>
      <xdr:rowOff>21298</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2763500" y="16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37825</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14794" y="1581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6604</xdr:rowOff>
    </xdr:from>
    <xdr:to>
      <xdr:col>31</xdr:col>
      <xdr:colOff>85725</xdr:colOff>
      <xdr:row>38</xdr:row>
      <xdr:rowOff>108204</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127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124731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43180</xdr:rowOff>
    </xdr:from>
    <xdr:to>
      <xdr:col>29</xdr:col>
      <xdr:colOff>568325</xdr:colOff>
      <xdr:row>34</xdr:row>
      <xdr:rowOff>144780</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0383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161307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52324</xdr:rowOff>
    </xdr:from>
    <xdr:to>
      <xdr:col>28</xdr:col>
      <xdr:colOff>365125</xdr:colOff>
      <xdr:row>32</xdr:row>
      <xdr:rowOff>153924</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9494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170451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40894</xdr:rowOff>
    </xdr:from>
    <xdr:to>
      <xdr:col>27</xdr:col>
      <xdr:colOff>161925</xdr:colOff>
      <xdr:row>33</xdr:row>
      <xdr:rowOff>142494</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8605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159021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47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総務費は、類似団体平均を上回っており、減少傾向にあったが、平成２７年度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。これは、ふるさと納税推進事業や、基金積立が要因である。民生費は、類似団体平均を</a:t>
          </a:r>
          <a:r>
            <a:rPr kumimoji="1" lang="ja-JP" altLang="en-US" sz="1100">
              <a:solidFill>
                <a:schemeClr val="dk1"/>
              </a:solidFill>
              <a:effectLst/>
              <a:latin typeface="+mn-lt"/>
              <a:ea typeface="+mn-ea"/>
              <a:cs typeface="+mn-cs"/>
            </a:rPr>
            <a:t>上回っていたが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平成２７年度は下回った</a:t>
          </a:r>
          <a:r>
            <a:rPr kumimoji="1" lang="ja-JP" altLang="ja-JP" sz="1100">
              <a:solidFill>
                <a:schemeClr val="dk1"/>
              </a:solidFill>
              <a:effectLst/>
              <a:latin typeface="+mn-lt"/>
              <a:ea typeface="+mn-ea"/>
              <a:cs typeface="+mn-cs"/>
            </a:rPr>
            <a:t>。これは、こども園建設費の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が要因である。商工費は、類似団体を大きく上回っており、年々増加傾向にある。これは、観光振興に重点をおいている事が要因である。平成２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工場設置奨励補助金の減少</a:t>
          </a:r>
          <a:r>
            <a:rPr kumimoji="1" lang="ja-JP" altLang="ja-JP" sz="1100">
              <a:solidFill>
                <a:schemeClr val="dk1"/>
              </a:solidFill>
              <a:effectLst/>
              <a:latin typeface="+mn-lt"/>
              <a:ea typeface="+mn-ea"/>
              <a:cs typeface="+mn-cs"/>
            </a:rPr>
            <a:t>による。土木費は、類似団体平均を大きく上回っている。これは、町の面積が県内で一番大きいという地理上の特性があり、道路橋梁等のインフラ整備に多大な費用がかかることが要因となっている。教育費は類似団体平均を大きく上回っている。これは、校舎、体育館、公民館、グラウンド等の施設の整備を行っていることが要因で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年度は、月夜野総合グラウンドサッカー場</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の整備を行った。公債費は、類似団体平均を大きく上回っている。この要因は、合併前の３町村及び一部事務組合が実施した建設事業の元利償還金が主なものである。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実質単年度収支の標準財政規模比において、平成２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％であった。これは単年度収支がマイナスになったことが要因となっている。</a:t>
          </a:r>
          <a:endParaRPr lang="ja-JP" altLang="ja-JP" sz="1400">
            <a:effectLst/>
          </a:endParaRPr>
        </a:p>
        <a:p>
          <a:r>
            <a:rPr kumimoji="1" lang="ja-JP" altLang="ja-JP" sz="1100">
              <a:solidFill>
                <a:schemeClr val="dk1"/>
              </a:solidFill>
              <a:effectLst/>
              <a:latin typeface="+mn-lt"/>
              <a:ea typeface="+mn-ea"/>
              <a:cs typeface="+mn-cs"/>
            </a:rPr>
            <a:t>　財政調整基金残高が伸びているが、平成３３年度からの普通交付税の一本算定が控えていること、人口減少などによって経常的収入の増加は見込めないことから、将来の財源確保を行っているためである。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平成１９年度、水道事業会計において赤字額が発生したが、その後は黒字のみとなっている。人口減少や全国平均を上回る高齢化率などにより、一般会計だけでなく各特別会計にとっても、より厳しい状況となることが予想されるため、必要事業を精査し、財政の健全化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加え、債務負担、下水道への繰出金が多額となっているが、これは、同規模町村の合併であることや、一部事務組合のゴミ処理施設が町に編入されたこと等が要因である。また行政面積が広大なため道路等のインフラ整備に多大な事業費を要し、その財源を地方債等に依存してきたことも要因の一つである。新発債の発行抑制により改善に向かっている。</a:t>
          </a:r>
          <a:endParaRPr lang="ja-JP" altLang="ja-JP" sz="1400">
            <a:effectLst/>
          </a:endParaRPr>
        </a:p>
        <a:p>
          <a:r>
            <a:rPr kumimoji="1" lang="ja-JP" altLang="ja-JP" sz="1100">
              <a:solidFill>
                <a:schemeClr val="dk1"/>
              </a:solidFill>
              <a:effectLst/>
              <a:latin typeface="+mn-lt"/>
              <a:ea typeface="+mn-ea"/>
              <a:cs typeface="+mn-cs"/>
            </a:rPr>
            <a:t>　今後、更なる公債費の縮減を図るため、新発債の発行抑制を行い、財政の健全化に努める。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地方債新規発行の抑制、また充当可能基金の積立て等により改善傾向にある。</a:t>
          </a:r>
          <a:endParaRPr lang="ja-JP" altLang="ja-JP" sz="1400">
            <a:effectLst/>
          </a:endParaRPr>
        </a:p>
        <a:p>
          <a:r>
            <a:rPr kumimoji="1" lang="ja-JP" altLang="ja-JP" sz="1100">
              <a:solidFill>
                <a:schemeClr val="dk1"/>
              </a:solidFill>
              <a:effectLst/>
              <a:latin typeface="+mn-lt"/>
              <a:ea typeface="+mn-ea"/>
              <a:cs typeface="+mn-cs"/>
            </a:rPr>
            <a:t>　今後も、計画的に事業を執行し、新発債の抑制を行い、公債費の縮減に努める。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id="{00000000-0008-0000-0C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id="{00000000-0008-0000-0C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id="{00000000-0008-0000-0C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id="{00000000-0008-0000-0C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類似団体平均値よりは低い状況であるが、これは新規投資を継続していることに起因している。今後は、投資を抑制することになってくるため、比率は上昇すると見込んでいる。</a:t>
          </a: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id="{00000000-0008-0000-0C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id="{00000000-0008-0000-0C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id="{00000000-0008-0000-0C00-000033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a:extLst>
            <a:ext uri="{FF2B5EF4-FFF2-40B4-BE49-F238E27FC236}">
              <a16:creationId xmlns:a16="http://schemas.microsoft.com/office/drawing/2014/main" id="{00000000-0008-0000-0C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a:extLst>
            <a:ext uri="{FF2B5EF4-FFF2-40B4-BE49-F238E27FC236}">
              <a16:creationId xmlns:a16="http://schemas.microsoft.com/office/drawing/2014/main" id="{00000000-0008-0000-0C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a:extLst>
            <a:ext uri="{FF2B5EF4-FFF2-40B4-BE49-F238E27FC236}">
              <a16:creationId xmlns:a16="http://schemas.microsoft.com/office/drawing/2014/main" id="{00000000-0008-0000-0C00-000037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a:extLst>
            <a:ext uri="{FF2B5EF4-FFF2-40B4-BE49-F238E27FC236}">
              <a16:creationId xmlns:a16="http://schemas.microsoft.com/office/drawing/2014/main" id="{00000000-0008-0000-0C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a:extLst>
            <a:ext uri="{FF2B5EF4-FFF2-40B4-BE49-F238E27FC236}">
              <a16:creationId xmlns:a16="http://schemas.microsoft.com/office/drawing/2014/main" id="{00000000-0008-0000-0C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a:extLst>
            <a:ext uri="{FF2B5EF4-FFF2-40B4-BE49-F238E27FC236}">
              <a16:creationId xmlns:a16="http://schemas.microsoft.com/office/drawing/2014/main" id="{00000000-0008-0000-0C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a:extLst>
            <a:ext uri="{FF2B5EF4-FFF2-40B4-BE49-F238E27FC236}">
              <a16:creationId xmlns:a16="http://schemas.microsoft.com/office/drawing/2014/main" id="{00000000-0008-0000-0C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C00-000044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9" name="直線コネクタ 68">
          <a:extLst>
            <a:ext uri="{FF2B5EF4-FFF2-40B4-BE49-F238E27FC236}">
              <a16:creationId xmlns:a16="http://schemas.microsoft.com/office/drawing/2014/main" id="{00000000-0008-0000-0C00-000045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C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1" name="直線コネクタ 70">
          <a:extLst>
            <a:ext uri="{FF2B5EF4-FFF2-40B4-BE49-F238E27FC236}">
              <a16:creationId xmlns:a16="http://schemas.microsoft.com/office/drawing/2014/main" id="{00000000-0008-0000-0C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C00-000048000000}"/>
            </a:ext>
          </a:extLst>
        </xdr:cNvPr>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3" name="フローチャート : 判断 72">
          <a:extLst>
            <a:ext uri="{FF2B5EF4-FFF2-40B4-BE49-F238E27FC236}">
              <a16:creationId xmlns:a16="http://schemas.microsoft.com/office/drawing/2014/main" id="{00000000-0008-0000-0C00-000049000000}"/>
            </a:ext>
          </a:extLst>
        </xdr:cNvPr>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4" name="フローチャート : 判断 73">
          <a:extLst>
            <a:ext uri="{FF2B5EF4-FFF2-40B4-BE49-F238E27FC236}">
              <a16:creationId xmlns:a16="http://schemas.microsoft.com/office/drawing/2014/main" id="{00000000-0008-0000-0C00-00004A000000}"/>
            </a:ext>
          </a:extLst>
        </xdr:cNvPr>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15240</xdr:rowOff>
    </xdr:from>
    <xdr:to>
      <xdr:col>3</xdr:col>
      <xdr:colOff>511175</xdr:colOff>
      <xdr:row>31</xdr:row>
      <xdr:rowOff>116840</xdr:rowOff>
    </xdr:to>
    <xdr:sp macro="" textlink="">
      <xdr:nvSpPr>
        <xdr:cNvPr id="80" name="円/楕円 79">
          <a:extLst>
            <a:ext uri="{FF2B5EF4-FFF2-40B4-BE49-F238E27FC236}">
              <a16:creationId xmlns:a16="http://schemas.microsoft.com/office/drawing/2014/main" id="{00000000-0008-0000-0C00-000050000000}"/>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31585</xdr:rowOff>
    </xdr:from>
    <xdr:ext cx="405111" cy="259045"/>
    <xdr:sp macro="" textlink="">
      <xdr:nvSpPr>
        <xdr:cNvPr id="81" name="n_1aveValue有形固定資産減価償却率">
          <a:extLst>
            <a:ext uri="{FF2B5EF4-FFF2-40B4-BE49-F238E27FC236}">
              <a16:creationId xmlns:a16="http://schemas.microsoft.com/office/drawing/2014/main" id="{00000000-0008-0000-0C00-000051000000}"/>
            </a:ext>
          </a:extLst>
        </xdr:cNvPr>
        <xdr:cNvSpPr txBox="1"/>
      </xdr:nvSpPr>
      <xdr:spPr>
        <a:xfrm>
          <a:off x="3836043"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107967</xdr:rowOff>
    </xdr:from>
    <xdr:ext cx="405111" cy="259045"/>
    <xdr:sp macro="" textlink="">
      <xdr:nvSpPr>
        <xdr:cNvPr id="82" name="n_1mainValue有形固定資産減価償却率">
          <a:extLst>
            <a:ext uri="{FF2B5EF4-FFF2-40B4-BE49-F238E27FC236}">
              <a16:creationId xmlns:a16="http://schemas.microsoft.com/office/drawing/2014/main" id="{00000000-0008-0000-0C00-000052000000}"/>
            </a:ext>
          </a:extLst>
        </xdr:cNvPr>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a:extLst>
            <a:ext uri="{FF2B5EF4-FFF2-40B4-BE49-F238E27FC236}">
              <a16:creationId xmlns:a16="http://schemas.microsoft.com/office/drawing/2014/main" id="{00000000-0008-0000-0C00-00005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a:extLst>
            <a:ext uri="{FF2B5EF4-FFF2-40B4-BE49-F238E27FC236}">
              <a16:creationId xmlns:a16="http://schemas.microsoft.com/office/drawing/2014/main" id="{00000000-0008-0000-0C00-00005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77978</xdr:rowOff>
    </xdr:from>
    <xdr:to>
      <xdr:col>5</xdr:col>
      <xdr:colOff>409575</xdr:colOff>
      <xdr:row>38</xdr:row>
      <xdr:rowOff>8128</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170705</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D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a:extLst>
            <a:ext uri="{FF2B5EF4-FFF2-40B4-BE49-F238E27FC236}">
              <a16:creationId xmlns:a16="http://schemas.microsoft.com/office/drawing/2014/main" id="{00000000-0008-0000-0D00-000061000000}"/>
            </a:ext>
          </a:extLst>
        </xdr:cNvPr>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a:extLst>
            <a:ext uri="{FF2B5EF4-FFF2-40B4-BE49-F238E27FC236}">
              <a16:creationId xmlns:a16="http://schemas.microsoft.com/office/drawing/2014/main" id="{00000000-0008-0000-0D00-000063000000}"/>
            </a:ext>
          </a:extLst>
        </xdr:cNvPr>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a:extLst>
            <a:ext uri="{FF2B5EF4-FFF2-40B4-BE49-F238E27FC236}">
              <a16:creationId xmlns:a16="http://schemas.microsoft.com/office/drawing/2014/main" id="{00000000-0008-0000-0D00-000065000000}"/>
            </a:ext>
          </a:extLst>
        </xdr:cNvPr>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a:extLst>
            <a:ext uri="{FF2B5EF4-FFF2-40B4-BE49-F238E27FC236}">
              <a16:creationId xmlns:a16="http://schemas.microsoft.com/office/drawing/2014/main" id="{00000000-0008-0000-0D00-000067000000}"/>
            </a:ext>
          </a:extLst>
        </xdr:cNvPr>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149806</xdr:rowOff>
    </xdr:from>
    <xdr:to>
      <xdr:col>14</xdr:col>
      <xdr:colOff>79375</xdr:colOff>
      <xdr:row>42</xdr:row>
      <xdr:rowOff>79956</xdr:rowOff>
    </xdr:to>
    <xdr:sp macro="" textlink="">
      <xdr:nvSpPr>
        <xdr:cNvPr id="109" name="円/楕円 108">
          <a:extLst>
            <a:ext uri="{FF2B5EF4-FFF2-40B4-BE49-F238E27FC236}">
              <a16:creationId xmlns:a16="http://schemas.microsoft.com/office/drawing/2014/main" id="{00000000-0008-0000-0D00-00006D000000}"/>
            </a:ext>
          </a:extLst>
        </xdr:cNvPr>
        <xdr:cNvSpPr/>
      </xdr:nvSpPr>
      <xdr:spPr>
        <a:xfrm>
          <a:off x="9588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a:extLst>
            <a:ext uri="{FF2B5EF4-FFF2-40B4-BE49-F238E27FC236}">
              <a16:creationId xmlns:a16="http://schemas.microsoft.com/office/drawing/2014/main" id="{00000000-0008-0000-0D00-00006E000000}"/>
            </a:ext>
          </a:extLst>
        </xdr:cNvPr>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71083</xdr:rowOff>
    </xdr:from>
    <xdr:ext cx="534377" cy="259045"/>
    <xdr:sp macro="" textlink="">
      <xdr:nvSpPr>
        <xdr:cNvPr id="111" name="n_1mainValue【道路】&#10;一人当たり延長">
          <a:extLst>
            <a:ext uri="{FF2B5EF4-FFF2-40B4-BE49-F238E27FC236}">
              <a16:creationId xmlns:a16="http://schemas.microsoft.com/office/drawing/2014/main" id="{00000000-0008-0000-0D00-00006F000000}"/>
            </a:ext>
          </a:extLst>
        </xdr:cNvPr>
        <xdr:cNvSpPr txBox="1"/>
      </xdr:nvSpPr>
      <xdr:spPr>
        <a:xfrm>
          <a:off x="9359410" y="72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id="{00000000-0008-0000-0D00-00008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id="{00000000-0008-0000-0D00-000087000000}"/>
            </a:ext>
          </a:extLst>
        </xdr:cNvPr>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id="{00000000-0008-0000-0D00-000089000000}"/>
            </a:ext>
          </a:extLst>
        </xdr:cNvPr>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id="{00000000-0008-0000-0D00-00008B000000}"/>
            </a:ext>
          </a:extLst>
        </xdr:cNvPr>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a:extLst>
            <a:ext uri="{FF2B5EF4-FFF2-40B4-BE49-F238E27FC236}">
              <a16:creationId xmlns:a16="http://schemas.microsoft.com/office/drawing/2014/main" id="{00000000-0008-0000-0D00-00008C000000}"/>
            </a:ext>
          </a:extLst>
        </xdr:cNvPr>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a:extLst>
            <a:ext uri="{FF2B5EF4-FFF2-40B4-BE49-F238E27FC236}">
              <a16:creationId xmlns:a16="http://schemas.microsoft.com/office/drawing/2014/main" id="{00000000-0008-0000-0D00-00008D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68072</xdr:rowOff>
    </xdr:from>
    <xdr:to>
      <xdr:col>5</xdr:col>
      <xdr:colOff>409575</xdr:colOff>
      <xdr:row>62</xdr:row>
      <xdr:rowOff>169672</xdr:rowOff>
    </xdr:to>
    <xdr:sp macro="" textlink="">
      <xdr:nvSpPr>
        <xdr:cNvPr id="147" name="円/楕円 146">
          <a:extLst>
            <a:ext uri="{FF2B5EF4-FFF2-40B4-BE49-F238E27FC236}">
              <a16:creationId xmlns:a16="http://schemas.microsoft.com/office/drawing/2014/main" id="{00000000-0008-0000-0D00-000093000000}"/>
            </a:ext>
          </a:extLst>
        </xdr:cNvPr>
        <xdr:cNvSpPr/>
      </xdr:nvSpPr>
      <xdr:spPr>
        <a:xfrm>
          <a:off x="3746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44467</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id="{00000000-0008-0000-0D00-000094000000}"/>
            </a:ext>
          </a:extLst>
        </xdr:cNvPr>
        <xdr:cNvSpPr txBox="1"/>
      </xdr:nvSpPr>
      <xdr:spPr>
        <a:xfrm>
          <a:off x="3582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160799</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id="{00000000-0008-0000-0D00-000095000000}"/>
            </a:ext>
          </a:extLst>
        </xdr:cNvPr>
        <xdr:cNvSpPr txBox="1"/>
      </xdr:nvSpPr>
      <xdr:spPr>
        <a:xfrm>
          <a:off x="3582043"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00000000-0008-0000-0D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31666</xdr:rowOff>
    </xdr:from>
    <xdr:to>
      <xdr:col>15</xdr:col>
      <xdr:colOff>180340</xdr:colOff>
      <xdr:row>64</xdr:row>
      <xdr:rowOff>130216</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flipV="1">
          <a:off x="10476865" y="10833016"/>
          <a:ext cx="0" cy="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134043</xdr:rowOff>
    </xdr:from>
    <xdr:ext cx="469744" cy="259045"/>
    <xdr:sp macro="" textlink="">
      <xdr:nvSpPr>
        <xdr:cNvPr id="176" name="【橋りょう・トンネル】&#10;一人当たり有形固定資産（償却資産）額最小値テキスト">
          <a:extLst>
            <a:ext uri="{FF2B5EF4-FFF2-40B4-BE49-F238E27FC236}">
              <a16:creationId xmlns:a16="http://schemas.microsoft.com/office/drawing/2014/main" id="{00000000-0008-0000-0D00-0000B0000000}"/>
            </a:ext>
          </a:extLst>
        </xdr:cNvPr>
        <xdr:cNvSpPr txBox="1"/>
      </xdr:nvSpPr>
      <xdr:spPr>
        <a:xfrm>
          <a:off x="10566400" y="1110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130216</xdr:rowOff>
    </xdr:from>
    <xdr:to>
      <xdr:col>15</xdr:col>
      <xdr:colOff>269875</xdr:colOff>
      <xdr:row>64</xdr:row>
      <xdr:rowOff>130216</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a:off x="10388600" y="1110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149793</xdr:rowOff>
    </xdr:from>
    <xdr:ext cx="599010" cy="259045"/>
    <xdr:sp macro="" textlink="">
      <xdr:nvSpPr>
        <xdr:cNvPr id="178" name="【橋りょう・トンネル】&#10;一人当たり有形固定資産（償却資産）額最大値テキスト">
          <a:extLst>
            <a:ext uri="{FF2B5EF4-FFF2-40B4-BE49-F238E27FC236}">
              <a16:creationId xmlns:a16="http://schemas.microsoft.com/office/drawing/2014/main" id="{00000000-0008-0000-0D00-0000B2000000}"/>
            </a:ext>
          </a:extLst>
        </xdr:cNvPr>
        <xdr:cNvSpPr txBox="1"/>
      </xdr:nvSpPr>
      <xdr:spPr>
        <a:xfrm>
          <a:off x="10566400" y="1060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63</xdr:row>
      <xdr:rowOff>31666</xdr:rowOff>
    </xdr:from>
    <xdr:to>
      <xdr:col>15</xdr:col>
      <xdr:colOff>269875</xdr:colOff>
      <xdr:row>63</xdr:row>
      <xdr:rowOff>31666</xdr:rowOff>
    </xdr:to>
    <xdr:cxnSp macro="">
      <xdr:nvCxnSpPr>
        <xdr:cNvPr id="179" name="直線コネクタ 178">
          <a:extLst>
            <a:ext uri="{FF2B5EF4-FFF2-40B4-BE49-F238E27FC236}">
              <a16:creationId xmlns:a16="http://schemas.microsoft.com/office/drawing/2014/main" id="{00000000-0008-0000-0D00-0000B3000000}"/>
            </a:ext>
          </a:extLst>
        </xdr:cNvPr>
        <xdr:cNvCxnSpPr/>
      </xdr:nvCxnSpPr>
      <xdr:spPr>
        <a:xfrm>
          <a:off x="10388600" y="1083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112792</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00000000-0008-0000-0D00-0000B4000000}"/>
            </a:ext>
          </a:extLst>
        </xdr:cNvPr>
        <xdr:cNvSpPr txBox="1"/>
      </xdr:nvSpPr>
      <xdr:spPr>
        <a:xfrm>
          <a:off x="10566400" y="10914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134365</xdr:rowOff>
    </xdr:from>
    <xdr:to>
      <xdr:col>15</xdr:col>
      <xdr:colOff>231775</xdr:colOff>
      <xdr:row>64</xdr:row>
      <xdr:rowOff>64515</xdr:rowOff>
    </xdr:to>
    <xdr:sp macro="" textlink="">
      <xdr:nvSpPr>
        <xdr:cNvPr id="181" name="フローチャート : 判断 180">
          <a:extLst>
            <a:ext uri="{FF2B5EF4-FFF2-40B4-BE49-F238E27FC236}">
              <a16:creationId xmlns:a16="http://schemas.microsoft.com/office/drawing/2014/main" id="{00000000-0008-0000-0D00-0000B5000000}"/>
            </a:ext>
          </a:extLst>
        </xdr:cNvPr>
        <xdr:cNvSpPr/>
      </xdr:nvSpPr>
      <xdr:spPr>
        <a:xfrm>
          <a:off x="10426700" y="1093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112668</xdr:rowOff>
    </xdr:from>
    <xdr:to>
      <xdr:col>14</xdr:col>
      <xdr:colOff>79375</xdr:colOff>
      <xdr:row>64</xdr:row>
      <xdr:rowOff>42818</xdr:rowOff>
    </xdr:to>
    <xdr:sp macro="" textlink="">
      <xdr:nvSpPr>
        <xdr:cNvPr id="182" name="フローチャート : 判断 181">
          <a:extLst>
            <a:ext uri="{FF2B5EF4-FFF2-40B4-BE49-F238E27FC236}">
              <a16:creationId xmlns:a16="http://schemas.microsoft.com/office/drawing/2014/main" id="{00000000-0008-0000-0D00-0000B6000000}"/>
            </a:ext>
          </a:extLst>
        </xdr:cNvPr>
        <xdr:cNvSpPr/>
      </xdr:nvSpPr>
      <xdr:spPr>
        <a:xfrm>
          <a:off x="9588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D00-0000B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1881</xdr:rowOff>
    </xdr:from>
    <xdr:to>
      <xdr:col>14</xdr:col>
      <xdr:colOff>79375</xdr:colOff>
      <xdr:row>56</xdr:row>
      <xdr:rowOff>103481</xdr:rowOff>
    </xdr:to>
    <xdr:sp macro="" textlink="">
      <xdr:nvSpPr>
        <xdr:cNvPr id="188" name="円/楕円 187">
          <a:extLst>
            <a:ext uri="{FF2B5EF4-FFF2-40B4-BE49-F238E27FC236}">
              <a16:creationId xmlns:a16="http://schemas.microsoft.com/office/drawing/2014/main" id="{00000000-0008-0000-0D00-0000BC000000}"/>
            </a:ext>
          </a:extLst>
        </xdr:cNvPr>
        <xdr:cNvSpPr/>
      </xdr:nvSpPr>
      <xdr:spPr>
        <a:xfrm>
          <a:off x="9588500" y="9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64</xdr:row>
      <xdr:rowOff>33945</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id="{00000000-0008-0000-0D00-0000BD000000}"/>
            </a:ext>
          </a:extLst>
        </xdr:cNvPr>
        <xdr:cNvSpPr txBox="1"/>
      </xdr:nvSpPr>
      <xdr:spPr>
        <a:xfrm>
          <a:off x="9327094"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120008</xdr:rowOff>
    </xdr:from>
    <xdr:ext cx="690189" cy="259045"/>
    <xdr:sp macro="" textlink="">
      <xdr:nvSpPr>
        <xdr:cNvPr id="190" name="n_1mainValue【橋りょう・トンネル】&#10;一人当たり有形固定資産（償却資産）額">
          <a:extLst>
            <a:ext uri="{FF2B5EF4-FFF2-40B4-BE49-F238E27FC236}">
              <a16:creationId xmlns:a16="http://schemas.microsoft.com/office/drawing/2014/main" id="{00000000-0008-0000-0D00-0000BE000000}"/>
            </a:ext>
          </a:extLst>
        </xdr:cNvPr>
        <xdr:cNvSpPr txBox="1"/>
      </xdr:nvSpPr>
      <xdr:spPr>
        <a:xfrm>
          <a:off x="9281504" y="937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4,438,686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a:extLst>
            <a:ext uri="{FF2B5EF4-FFF2-40B4-BE49-F238E27FC236}">
              <a16:creationId xmlns:a16="http://schemas.microsoft.com/office/drawing/2014/main" id="{00000000-0008-0000-0D00-0000D4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00000000-0008-0000-0D00-0000D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D00-0000D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id="{00000000-0008-0000-0D00-0000D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7" name="【公営住宅】&#10;有形固定資産減価償却率最小値テキスト">
          <a:extLst>
            <a:ext uri="{FF2B5EF4-FFF2-40B4-BE49-F238E27FC236}">
              <a16:creationId xmlns:a16="http://schemas.microsoft.com/office/drawing/2014/main" id="{00000000-0008-0000-0D00-0000D9000000}"/>
            </a:ext>
          </a:extLst>
        </xdr:cNvPr>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9" name="【公営住宅】&#10;有形固定資産減価償却率最大値テキスト">
          <a:extLst>
            <a:ext uri="{FF2B5EF4-FFF2-40B4-BE49-F238E27FC236}">
              <a16:creationId xmlns:a16="http://schemas.microsoft.com/office/drawing/2014/main" id="{00000000-0008-0000-0D00-0000DB000000}"/>
            </a:ext>
          </a:extLst>
        </xdr:cNvPr>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20" name="直線コネクタ 219">
          <a:extLst>
            <a:ext uri="{FF2B5EF4-FFF2-40B4-BE49-F238E27FC236}">
              <a16:creationId xmlns:a16="http://schemas.microsoft.com/office/drawing/2014/main" id="{00000000-0008-0000-0D00-0000DC000000}"/>
            </a:ext>
          </a:extLst>
        </xdr:cNvPr>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21" name="【公営住宅】&#10;有形固定資産減価償却率平均値テキスト">
          <a:extLst>
            <a:ext uri="{FF2B5EF4-FFF2-40B4-BE49-F238E27FC236}">
              <a16:creationId xmlns:a16="http://schemas.microsoft.com/office/drawing/2014/main" id="{00000000-0008-0000-0D00-0000DD000000}"/>
            </a:ext>
          </a:extLst>
        </xdr:cNvPr>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2" name="フローチャート : 判断 221">
          <a:extLst>
            <a:ext uri="{FF2B5EF4-FFF2-40B4-BE49-F238E27FC236}">
              <a16:creationId xmlns:a16="http://schemas.microsoft.com/office/drawing/2014/main" id="{00000000-0008-0000-0D00-0000DE000000}"/>
            </a:ext>
          </a:extLst>
        </xdr:cNvPr>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3" name="フローチャート : 判断 222">
          <a:extLst>
            <a:ext uri="{FF2B5EF4-FFF2-40B4-BE49-F238E27FC236}">
              <a16:creationId xmlns:a16="http://schemas.microsoft.com/office/drawing/2014/main" id="{00000000-0008-0000-0D00-0000DF000000}"/>
            </a:ext>
          </a:extLst>
        </xdr:cNvPr>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D00-0000E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31387</xdr:rowOff>
    </xdr:from>
    <xdr:to>
      <xdr:col>5</xdr:col>
      <xdr:colOff>409575</xdr:colOff>
      <xdr:row>80</xdr:row>
      <xdr:rowOff>132987</xdr:rowOff>
    </xdr:to>
    <xdr:sp macro="" textlink="">
      <xdr:nvSpPr>
        <xdr:cNvPr id="229" name="円/楕円 228">
          <a:extLst>
            <a:ext uri="{FF2B5EF4-FFF2-40B4-BE49-F238E27FC236}">
              <a16:creationId xmlns:a16="http://schemas.microsoft.com/office/drawing/2014/main" id="{00000000-0008-0000-0D00-0000E5000000}"/>
            </a:ext>
          </a:extLst>
        </xdr:cNvPr>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30" name="n_1aveValue【公営住宅】&#10;有形固定資産減価償却率">
          <a:extLst>
            <a:ext uri="{FF2B5EF4-FFF2-40B4-BE49-F238E27FC236}">
              <a16:creationId xmlns:a16="http://schemas.microsoft.com/office/drawing/2014/main" id="{00000000-0008-0000-0D00-0000E6000000}"/>
            </a:ext>
          </a:extLst>
        </xdr:cNvPr>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124114</xdr:rowOff>
    </xdr:from>
    <xdr:ext cx="405111" cy="259045"/>
    <xdr:sp macro="" textlink="">
      <xdr:nvSpPr>
        <xdr:cNvPr id="231" name="n_1mainValue【公営住宅】&#10;有形固定資産減価償却率">
          <a:extLst>
            <a:ext uri="{FF2B5EF4-FFF2-40B4-BE49-F238E27FC236}">
              <a16:creationId xmlns:a16="http://schemas.microsoft.com/office/drawing/2014/main" id="{00000000-0008-0000-0D00-0000E7000000}"/>
            </a:ext>
          </a:extLst>
        </xdr:cNvPr>
        <xdr:cNvSpPr txBox="1"/>
      </xdr:nvSpPr>
      <xdr:spPr>
        <a:xfrm>
          <a:off x="3582043" y="1384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00000000-0008-0000-0D00-0000E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00000000-0008-0000-0D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4" name="【公営住宅】&#10;一人当たり面積最小値テキスト">
          <a:extLst>
            <a:ext uri="{FF2B5EF4-FFF2-40B4-BE49-F238E27FC236}">
              <a16:creationId xmlns:a16="http://schemas.microsoft.com/office/drawing/2014/main" id="{00000000-0008-0000-0D00-0000FE000000}"/>
            </a:ext>
          </a:extLst>
        </xdr:cNvPr>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6" name="【公営住宅】&#10;一人当たり面積最大値テキスト">
          <a:extLst>
            <a:ext uri="{FF2B5EF4-FFF2-40B4-BE49-F238E27FC236}">
              <a16:creationId xmlns:a16="http://schemas.microsoft.com/office/drawing/2014/main" id="{00000000-0008-0000-0D00-000000010000}"/>
            </a:ext>
          </a:extLst>
        </xdr:cNvPr>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8" name="【公営住宅】&#10;一人当たり面積平均値テキスト">
          <a:extLst>
            <a:ext uri="{FF2B5EF4-FFF2-40B4-BE49-F238E27FC236}">
              <a16:creationId xmlns:a16="http://schemas.microsoft.com/office/drawing/2014/main" id="{00000000-0008-0000-0D00-000002010000}"/>
            </a:ext>
          </a:extLst>
        </xdr:cNvPr>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9" name="フローチャート : 判断 258">
          <a:extLst>
            <a:ext uri="{FF2B5EF4-FFF2-40B4-BE49-F238E27FC236}">
              <a16:creationId xmlns:a16="http://schemas.microsoft.com/office/drawing/2014/main" id="{00000000-0008-0000-0D00-000003010000}"/>
            </a:ext>
          </a:extLst>
        </xdr:cNvPr>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60" name="フローチャート : 判断 259">
          <a:extLst>
            <a:ext uri="{FF2B5EF4-FFF2-40B4-BE49-F238E27FC236}">
              <a16:creationId xmlns:a16="http://schemas.microsoft.com/office/drawing/2014/main" id="{00000000-0008-0000-0D00-000004010000}"/>
            </a:ext>
          </a:extLst>
        </xdr:cNvPr>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97028</xdr:rowOff>
    </xdr:from>
    <xdr:to>
      <xdr:col>14</xdr:col>
      <xdr:colOff>79375</xdr:colOff>
      <xdr:row>82</xdr:row>
      <xdr:rowOff>27178</xdr:rowOff>
    </xdr:to>
    <xdr:sp macro="" textlink="">
      <xdr:nvSpPr>
        <xdr:cNvPr id="266" name="円/楕円 265">
          <a:extLst>
            <a:ext uri="{FF2B5EF4-FFF2-40B4-BE49-F238E27FC236}">
              <a16:creationId xmlns:a16="http://schemas.microsoft.com/office/drawing/2014/main" id="{00000000-0008-0000-0D00-00000A010000}"/>
            </a:ext>
          </a:extLst>
        </xdr:cNvPr>
        <xdr:cNvSpPr/>
      </xdr:nvSpPr>
      <xdr:spPr>
        <a:xfrm>
          <a:off x="958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7" name="n_1aveValue【公営住宅】&#10;一人当たり面積">
          <a:extLst>
            <a:ext uri="{FF2B5EF4-FFF2-40B4-BE49-F238E27FC236}">
              <a16:creationId xmlns:a16="http://schemas.microsoft.com/office/drawing/2014/main" id="{00000000-0008-0000-0D00-00000B010000}"/>
            </a:ext>
          </a:extLst>
        </xdr:cNvPr>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18305</xdr:rowOff>
    </xdr:from>
    <xdr:ext cx="469744" cy="259045"/>
    <xdr:sp macro="" textlink="">
      <xdr:nvSpPr>
        <xdr:cNvPr id="268" name="n_1mainValue【公営住宅】&#10;一人当たり面積">
          <a:extLst>
            <a:ext uri="{FF2B5EF4-FFF2-40B4-BE49-F238E27FC236}">
              <a16:creationId xmlns:a16="http://schemas.microsoft.com/office/drawing/2014/main" id="{00000000-0008-0000-0D00-00000C010000}"/>
            </a:ext>
          </a:extLst>
        </xdr:cNvPr>
        <xdr:cNvSpPr txBox="1"/>
      </xdr:nvSpPr>
      <xdr:spPr>
        <a:xfrm>
          <a:off x="9391727" y="140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00000000-0008-0000-0D00-00003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11" name="【認定こども園・幼稚園・保育所】&#10;有形固定資産減価償却率最小値テキスト">
          <a:extLst>
            <a:ext uri="{FF2B5EF4-FFF2-40B4-BE49-F238E27FC236}">
              <a16:creationId xmlns:a16="http://schemas.microsoft.com/office/drawing/2014/main" id="{00000000-0008-0000-0D00-000037010000}"/>
            </a:ext>
          </a:extLst>
        </xdr:cNvPr>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3" name="【認定こども園・幼稚園・保育所】&#10;有形固定資産減価償却率最大値テキスト">
          <a:extLst>
            <a:ext uri="{FF2B5EF4-FFF2-40B4-BE49-F238E27FC236}">
              <a16:creationId xmlns:a16="http://schemas.microsoft.com/office/drawing/2014/main" id="{00000000-0008-0000-0D00-000039010000}"/>
            </a:ext>
          </a:extLst>
        </xdr:cNvPr>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00000000-0008-0000-0D00-00003B010000}"/>
            </a:ext>
          </a:extLst>
        </xdr:cNvPr>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6" name="フローチャート : 判断 315">
          <a:extLst>
            <a:ext uri="{FF2B5EF4-FFF2-40B4-BE49-F238E27FC236}">
              <a16:creationId xmlns:a16="http://schemas.microsoft.com/office/drawing/2014/main" id="{00000000-0008-0000-0D00-00003C010000}"/>
            </a:ext>
          </a:extLst>
        </xdr:cNvPr>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17" name="フローチャート : 判断 316">
          <a:extLst>
            <a:ext uri="{FF2B5EF4-FFF2-40B4-BE49-F238E27FC236}">
              <a16:creationId xmlns:a16="http://schemas.microsoft.com/office/drawing/2014/main" id="{00000000-0008-0000-0D00-00003D010000}"/>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D00-00004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D00-00004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D00-00004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9072</xdr:rowOff>
    </xdr:from>
    <xdr:to>
      <xdr:col>22</xdr:col>
      <xdr:colOff>415925</xdr:colOff>
      <xdr:row>36</xdr:row>
      <xdr:rowOff>110672</xdr:rowOff>
    </xdr:to>
    <xdr:sp macro="" textlink="">
      <xdr:nvSpPr>
        <xdr:cNvPr id="323" name="円/楕円 322">
          <a:extLst>
            <a:ext uri="{FF2B5EF4-FFF2-40B4-BE49-F238E27FC236}">
              <a16:creationId xmlns:a16="http://schemas.microsoft.com/office/drawing/2014/main" id="{00000000-0008-0000-0D00-000043010000}"/>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324" name="n_1aveValue【認定こども園・幼稚園・保育所】&#10;有形固定資産減価償却率">
          <a:extLst>
            <a:ext uri="{FF2B5EF4-FFF2-40B4-BE49-F238E27FC236}">
              <a16:creationId xmlns:a16="http://schemas.microsoft.com/office/drawing/2014/main" id="{00000000-0008-0000-0D00-000044010000}"/>
            </a:ext>
          </a:extLst>
        </xdr:cNvPr>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127199</xdr:rowOff>
    </xdr:from>
    <xdr:ext cx="405111" cy="259045"/>
    <xdr:sp macro="" textlink="">
      <xdr:nvSpPr>
        <xdr:cNvPr id="325" name="n_1mainValue【認定こども園・幼稚園・保育所】&#10;有形固定資産減価償却率">
          <a:extLst>
            <a:ext uri="{FF2B5EF4-FFF2-40B4-BE49-F238E27FC236}">
              <a16:creationId xmlns:a16="http://schemas.microsoft.com/office/drawing/2014/main" id="{00000000-0008-0000-0D00-000045010000}"/>
            </a:ext>
          </a:extLst>
        </xdr:cNvPr>
        <xdr:cNvSpPr txBox="1"/>
      </xdr:nvSpPr>
      <xdr:spPr>
        <a:xfrm>
          <a:off x="15266043"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a:extLst>
            <a:ext uri="{FF2B5EF4-FFF2-40B4-BE49-F238E27FC236}">
              <a16:creationId xmlns:a16="http://schemas.microsoft.com/office/drawing/2014/main" id="{00000000-0008-0000-0D00-00004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a:extLst>
            <a:ext uri="{FF2B5EF4-FFF2-40B4-BE49-F238E27FC236}">
              <a16:creationId xmlns:a16="http://schemas.microsoft.com/office/drawing/2014/main" id="{00000000-0008-0000-0D00-00004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a:extLst>
            <a:ext uri="{FF2B5EF4-FFF2-40B4-BE49-F238E27FC236}">
              <a16:creationId xmlns:a16="http://schemas.microsoft.com/office/drawing/2014/main" id="{00000000-0008-0000-0D00-00004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a:extLst>
            <a:ext uri="{FF2B5EF4-FFF2-40B4-BE49-F238E27FC236}">
              <a16:creationId xmlns:a16="http://schemas.microsoft.com/office/drawing/2014/main" id="{00000000-0008-0000-0D00-00004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a:extLst>
            <a:ext uri="{FF2B5EF4-FFF2-40B4-BE49-F238E27FC236}">
              <a16:creationId xmlns:a16="http://schemas.microsoft.com/office/drawing/2014/main" id="{00000000-0008-0000-0D00-00004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a:extLst>
            <a:ext uri="{FF2B5EF4-FFF2-40B4-BE49-F238E27FC236}">
              <a16:creationId xmlns:a16="http://schemas.microsoft.com/office/drawing/2014/main" id="{00000000-0008-0000-0D00-00004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a:extLst>
            <a:ext uri="{FF2B5EF4-FFF2-40B4-BE49-F238E27FC236}">
              <a16:creationId xmlns:a16="http://schemas.microsoft.com/office/drawing/2014/main" id="{00000000-0008-0000-0D00-00005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a:extLst>
            <a:ext uri="{FF2B5EF4-FFF2-40B4-BE49-F238E27FC236}">
              <a16:creationId xmlns:a16="http://schemas.microsoft.com/office/drawing/2014/main" id="{00000000-0008-0000-0D00-00005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a:extLst>
            <a:ext uri="{FF2B5EF4-FFF2-40B4-BE49-F238E27FC236}">
              <a16:creationId xmlns:a16="http://schemas.microsoft.com/office/drawing/2014/main" id="{00000000-0008-0000-0D00-00005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D00-00005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D00-00005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a:extLst>
            <a:ext uri="{FF2B5EF4-FFF2-40B4-BE49-F238E27FC236}">
              <a16:creationId xmlns:a16="http://schemas.microsoft.com/office/drawing/2014/main" id="{00000000-0008-0000-0D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50" name="【認定こども園・幼稚園・保育所】&#10;一人当たり面積最小値テキスト">
          <a:extLst>
            <a:ext uri="{FF2B5EF4-FFF2-40B4-BE49-F238E27FC236}">
              <a16:creationId xmlns:a16="http://schemas.microsoft.com/office/drawing/2014/main" id="{00000000-0008-0000-0D00-00005E010000}"/>
            </a:ext>
          </a:extLst>
        </xdr:cNvPr>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51" name="直線コネクタ 350">
          <a:extLst>
            <a:ext uri="{FF2B5EF4-FFF2-40B4-BE49-F238E27FC236}">
              <a16:creationId xmlns:a16="http://schemas.microsoft.com/office/drawing/2014/main" id="{00000000-0008-0000-0D00-00005F010000}"/>
            </a:ext>
          </a:extLst>
        </xdr:cNvPr>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2" name="【認定こども園・幼稚園・保育所】&#10;一人当たり面積最大値テキスト">
          <a:extLst>
            <a:ext uri="{FF2B5EF4-FFF2-40B4-BE49-F238E27FC236}">
              <a16:creationId xmlns:a16="http://schemas.microsoft.com/office/drawing/2014/main" id="{00000000-0008-0000-0D00-000060010000}"/>
            </a:ext>
          </a:extLst>
        </xdr:cNvPr>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3" name="直線コネクタ 352">
          <a:extLst>
            <a:ext uri="{FF2B5EF4-FFF2-40B4-BE49-F238E27FC236}">
              <a16:creationId xmlns:a16="http://schemas.microsoft.com/office/drawing/2014/main" id="{00000000-0008-0000-0D00-000061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4" name="【認定こども園・幼稚園・保育所】&#10;一人当たり面積平均値テキスト">
          <a:extLst>
            <a:ext uri="{FF2B5EF4-FFF2-40B4-BE49-F238E27FC236}">
              <a16:creationId xmlns:a16="http://schemas.microsoft.com/office/drawing/2014/main" id="{00000000-0008-0000-0D00-000062010000}"/>
            </a:ext>
          </a:extLst>
        </xdr:cNvPr>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5" name="フローチャート : 判断 354">
          <a:extLst>
            <a:ext uri="{FF2B5EF4-FFF2-40B4-BE49-F238E27FC236}">
              <a16:creationId xmlns:a16="http://schemas.microsoft.com/office/drawing/2014/main" id="{00000000-0008-0000-0D00-000063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6" name="フローチャート : 判断 355">
          <a:extLst>
            <a:ext uri="{FF2B5EF4-FFF2-40B4-BE49-F238E27FC236}">
              <a16:creationId xmlns:a16="http://schemas.microsoft.com/office/drawing/2014/main" id="{00000000-0008-0000-0D00-000064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D00-00006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D00-00006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D00-00006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86360</xdr:rowOff>
    </xdr:from>
    <xdr:to>
      <xdr:col>31</xdr:col>
      <xdr:colOff>85725</xdr:colOff>
      <xdr:row>34</xdr:row>
      <xdr:rowOff>16510</xdr:rowOff>
    </xdr:to>
    <xdr:sp macro="" textlink="">
      <xdr:nvSpPr>
        <xdr:cNvPr id="362" name="円/楕円 361">
          <a:extLst>
            <a:ext uri="{FF2B5EF4-FFF2-40B4-BE49-F238E27FC236}">
              <a16:creationId xmlns:a16="http://schemas.microsoft.com/office/drawing/2014/main" id="{00000000-0008-0000-0D00-00006A010000}"/>
            </a:ext>
          </a:extLst>
        </xdr:cNvPr>
        <xdr:cNvSpPr/>
      </xdr:nvSpPr>
      <xdr:spPr>
        <a:xfrm>
          <a:off x="2127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3" name="n_1aveValue【認定こども園・幼稚園・保育所】&#10;一人当たり面積">
          <a:extLst>
            <a:ext uri="{FF2B5EF4-FFF2-40B4-BE49-F238E27FC236}">
              <a16:creationId xmlns:a16="http://schemas.microsoft.com/office/drawing/2014/main" id="{00000000-0008-0000-0D00-00006B010000}"/>
            </a:ext>
          </a:extLst>
        </xdr:cNvPr>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33037</xdr:rowOff>
    </xdr:from>
    <xdr:ext cx="469744" cy="259045"/>
    <xdr:sp macro="" textlink="">
      <xdr:nvSpPr>
        <xdr:cNvPr id="364" name="n_1mainValue【認定こども園・幼稚園・保育所】&#10;一人当たり面積">
          <a:extLst>
            <a:ext uri="{FF2B5EF4-FFF2-40B4-BE49-F238E27FC236}">
              <a16:creationId xmlns:a16="http://schemas.microsoft.com/office/drawing/2014/main" id="{00000000-0008-0000-0D00-00006C010000}"/>
            </a:ext>
          </a:extLst>
        </xdr:cNvPr>
        <xdr:cNvSpPr txBox="1"/>
      </xdr:nvSpPr>
      <xdr:spPr>
        <a:xfrm>
          <a:off x="2107572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a:extLst>
            <a:ext uri="{FF2B5EF4-FFF2-40B4-BE49-F238E27FC236}">
              <a16:creationId xmlns:a16="http://schemas.microsoft.com/office/drawing/2014/main" id="{00000000-0008-0000-0D00-00006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a:extLst>
            <a:ext uri="{FF2B5EF4-FFF2-40B4-BE49-F238E27FC236}">
              <a16:creationId xmlns:a16="http://schemas.microsoft.com/office/drawing/2014/main" id="{00000000-0008-0000-0D00-00006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a:extLst>
            <a:ext uri="{FF2B5EF4-FFF2-40B4-BE49-F238E27FC236}">
              <a16:creationId xmlns:a16="http://schemas.microsoft.com/office/drawing/2014/main" id="{00000000-0008-0000-0D00-00007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a:extLst>
            <a:ext uri="{FF2B5EF4-FFF2-40B4-BE49-F238E27FC236}">
              <a16:creationId xmlns:a16="http://schemas.microsoft.com/office/drawing/2014/main" id="{00000000-0008-0000-0D00-00007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a:extLst>
            <a:ext uri="{FF2B5EF4-FFF2-40B4-BE49-F238E27FC236}">
              <a16:creationId xmlns:a16="http://schemas.microsoft.com/office/drawing/2014/main" id="{00000000-0008-0000-0D00-00007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a:extLst>
            <a:ext uri="{FF2B5EF4-FFF2-40B4-BE49-F238E27FC236}">
              <a16:creationId xmlns:a16="http://schemas.microsoft.com/office/drawing/2014/main" id="{00000000-0008-0000-0D00-00007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a:extLst>
            <a:ext uri="{FF2B5EF4-FFF2-40B4-BE49-F238E27FC236}">
              <a16:creationId xmlns:a16="http://schemas.microsoft.com/office/drawing/2014/main" id="{00000000-0008-0000-0D00-00007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a:extLst>
            <a:ext uri="{FF2B5EF4-FFF2-40B4-BE49-F238E27FC236}">
              <a16:creationId xmlns:a16="http://schemas.microsoft.com/office/drawing/2014/main" id="{00000000-0008-0000-0D00-000078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00000000-0008-0000-0D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00000000-0008-0000-0D00-000084010000}"/>
            </a:ext>
          </a:extLst>
        </xdr:cNvPr>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00000000-0008-0000-0D00-000086010000}"/>
            </a:ext>
          </a:extLst>
        </xdr:cNvPr>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00000000-0008-0000-0D00-000088010000}"/>
            </a:ext>
          </a:extLst>
        </xdr:cNvPr>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3" name="フローチャート : 判断 392">
          <a:extLst>
            <a:ext uri="{FF2B5EF4-FFF2-40B4-BE49-F238E27FC236}">
              <a16:creationId xmlns:a16="http://schemas.microsoft.com/office/drawing/2014/main" id="{00000000-0008-0000-0D00-000089010000}"/>
            </a:ext>
          </a:extLst>
        </xdr:cNvPr>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94" name="フローチャート : 判断 393">
          <a:extLst>
            <a:ext uri="{FF2B5EF4-FFF2-40B4-BE49-F238E27FC236}">
              <a16:creationId xmlns:a16="http://schemas.microsoft.com/office/drawing/2014/main" id="{00000000-0008-0000-0D00-00008A010000}"/>
            </a:ext>
          </a:extLst>
        </xdr:cNvPr>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161798</xdr:rowOff>
    </xdr:from>
    <xdr:to>
      <xdr:col>22</xdr:col>
      <xdr:colOff>415925</xdr:colOff>
      <xdr:row>59</xdr:row>
      <xdr:rowOff>91948</xdr:rowOff>
    </xdr:to>
    <xdr:sp macro="" textlink="">
      <xdr:nvSpPr>
        <xdr:cNvPr id="400" name="円/楕円 399">
          <a:extLst>
            <a:ext uri="{FF2B5EF4-FFF2-40B4-BE49-F238E27FC236}">
              <a16:creationId xmlns:a16="http://schemas.microsoft.com/office/drawing/2014/main" id="{00000000-0008-0000-0D00-000090010000}"/>
            </a:ext>
          </a:extLst>
        </xdr:cNvPr>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7891</xdr:rowOff>
    </xdr:from>
    <xdr:ext cx="405111" cy="259045"/>
    <xdr:sp macro="" textlink="">
      <xdr:nvSpPr>
        <xdr:cNvPr id="401" name="n_1aveValue【学校施設】&#10;有形固定資産減価償却率">
          <a:extLst>
            <a:ext uri="{FF2B5EF4-FFF2-40B4-BE49-F238E27FC236}">
              <a16:creationId xmlns:a16="http://schemas.microsoft.com/office/drawing/2014/main" id="{00000000-0008-0000-0D00-000091010000}"/>
            </a:ext>
          </a:extLst>
        </xdr:cNvPr>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83075</xdr:rowOff>
    </xdr:from>
    <xdr:ext cx="405111" cy="259045"/>
    <xdr:sp macro="" textlink="">
      <xdr:nvSpPr>
        <xdr:cNvPr id="402" name="n_1mainValue【学校施設】&#10;有形固定資産減価償却率">
          <a:extLst>
            <a:ext uri="{FF2B5EF4-FFF2-40B4-BE49-F238E27FC236}">
              <a16:creationId xmlns:a16="http://schemas.microsoft.com/office/drawing/2014/main" id="{00000000-0008-0000-0D00-000092010000}"/>
            </a:ext>
          </a:extLst>
        </xdr:cNvPr>
        <xdr:cNvSpPr txBox="1"/>
      </xdr:nvSpPr>
      <xdr:spPr>
        <a:xfrm>
          <a:off x="15266043"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id="{00000000-0008-0000-0D00-00009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id="{00000000-0008-0000-0D00-00009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id="{00000000-0008-0000-0D00-00009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id="{00000000-0008-0000-0D00-00009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a:extLst>
            <a:ext uri="{FF2B5EF4-FFF2-40B4-BE49-F238E27FC236}">
              <a16:creationId xmlns:a16="http://schemas.microsoft.com/office/drawing/2014/main" id="{00000000-0008-0000-0D00-00009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a:extLst>
            <a:ext uri="{FF2B5EF4-FFF2-40B4-BE49-F238E27FC236}">
              <a16:creationId xmlns:a16="http://schemas.microsoft.com/office/drawing/2014/main" id="{00000000-0008-0000-0D00-0000A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a:extLst>
            <a:ext uri="{FF2B5EF4-FFF2-40B4-BE49-F238E27FC236}">
              <a16:creationId xmlns:a16="http://schemas.microsoft.com/office/drawing/2014/main" id="{00000000-0008-0000-0D00-0000A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a:extLst>
            <a:ext uri="{FF2B5EF4-FFF2-40B4-BE49-F238E27FC236}">
              <a16:creationId xmlns:a16="http://schemas.microsoft.com/office/drawing/2014/main" id="{00000000-0008-0000-0D00-0000A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9" name="直線コネクタ 428">
          <a:extLst>
            <a:ext uri="{FF2B5EF4-FFF2-40B4-BE49-F238E27FC236}">
              <a16:creationId xmlns:a16="http://schemas.microsoft.com/office/drawing/2014/main" id="{00000000-0008-0000-0D00-0000AD010000}"/>
            </a:ext>
          </a:extLst>
        </xdr:cNvPr>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30" name="【学校施設】&#10;一人当たり面積最小値テキスト">
          <a:extLst>
            <a:ext uri="{FF2B5EF4-FFF2-40B4-BE49-F238E27FC236}">
              <a16:creationId xmlns:a16="http://schemas.microsoft.com/office/drawing/2014/main" id="{00000000-0008-0000-0D00-0000AE010000}"/>
            </a:ext>
          </a:extLst>
        </xdr:cNvPr>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31" name="直線コネクタ 430">
          <a:extLst>
            <a:ext uri="{FF2B5EF4-FFF2-40B4-BE49-F238E27FC236}">
              <a16:creationId xmlns:a16="http://schemas.microsoft.com/office/drawing/2014/main" id="{00000000-0008-0000-0D00-0000AF010000}"/>
            </a:ext>
          </a:extLst>
        </xdr:cNvPr>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2" name="【学校施設】&#10;一人当たり面積最大値テキスト">
          <a:extLst>
            <a:ext uri="{FF2B5EF4-FFF2-40B4-BE49-F238E27FC236}">
              <a16:creationId xmlns:a16="http://schemas.microsoft.com/office/drawing/2014/main" id="{00000000-0008-0000-0D00-0000B0010000}"/>
            </a:ext>
          </a:extLst>
        </xdr:cNvPr>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3" name="直線コネクタ 432">
          <a:extLst>
            <a:ext uri="{FF2B5EF4-FFF2-40B4-BE49-F238E27FC236}">
              <a16:creationId xmlns:a16="http://schemas.microsoft.com/office/drawing/2014/main" id="{00000000-0008-0000-0D00-0000B101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4" name="【学校施設】&#10;一人当たり面積平均値テキスト">
          <a:extLst>
            <a:ext uri="{FF2B5EF4-FFF2-40B4-BE49-F238E27FC236}">
              <a16:creationId xmlns:a16="http://schemas.microsoft.com/office/drawing/2014/main" id="{00000000-0008-0000-0D00-0000B2010000}"/>
            </a:ext>
          </a:extLst>
        </xdr:cNvPr>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5" name="フローチャート : 判断 434">
          <a:extLst>
            <a:ext uri="{FF2B5EF4-FFF2-40B4-BE49-F238E27FC236}">
              <a16:creationId xmlns:a16="http://schemas.microsoft.com/office/drawing/2014/main" id="{00000000-0008-0000-0D00-0000B3010000}"/>
            </a:ext>
          </a:extLst>
        </xdr:cNvPr>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36" name="フローチャート : 判断 435">
          <a:extLst>
            <a:ext uri="{FF2B5EF4-FFF2-40B4-BE49-F238E27FC236}">
              <a16:creationId xmlns:a16="http://schemas.microsoft.com/office/drawing/2014/main" id="{00000000-0008-0000-0D00-0000B4010000}"/>
            </a:ext>
          </a:extLst>
        </xdr:cNvPr>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D00-0000B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D00-0000B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D00-0000B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17235</xdr:rowOff>
    </xdr:from>
    <xdr:to>
      <xdr:col>31</xdr:col>
      <xdr:colOff>85725</xdr:colOff>
      <xdr:row>57</xdr:row>
      <xdr:rowOff>118835</xdr:rowOff>
    </xdr:to>
    <xdr:sp macro="" textlink="">
      <xdr:nvSpPr>
        <xdr:cNvPr id="442" name="円/楕円 441">
          <a:extLst>
            <a:ext uri="{FF2B5EF4-FFF2-40B4-BE49-F238E27FC236}">
              <a16:creationId xmlns:a16="http://schemas.microsoft.com/office/drawing/2014/main" id="{00000000-0008-0000-0D00-0000BA010000}"/>
            </a:ext>
          </a:extLst>
        </xdr:cNvPr>
        <xdr:cNvSpPr/>
      </xdr:nvSpPr>
      <xdr:spPr>
        <a:xfrm>
          <a:off x="21272500" y="97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443" name="n_1aveValue【学校施設】&#10;一人当たり面積">
          <a:extLst>
            <a:ext uri="{FF2B5EF4-FFF2-40B4-BE49-F238E27FC236}">
              <a16:creationId xmlns:a16="http://schemas.microsoft.com/office/drawing/2014/main" id="{00000000-0008-0000-0D00-0000BB010000}"/>
            </a:ext>
          </a:extLst>
        </xdr:cNvPr>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135362</xdr:rowOff>
    </xdr:from>
    <xdr:ext cx="469744" cy="259045"/>
    <xdr:sp macro="" textlink="">
      <xdr:nvSpPr>
        <xdr:cNvPr id="444" name="n_1mainValue【学校施設】&#10;一人当たり面積">
          <a:extLst>
            <a:ext uri="{FF2B5EF4-FFF2-40B4-BE49-F238E27FC236}">
              <a16:creationId xmlns:a16="http://schemas.microsoft.com/office/drawing/2014/main" id="{00000000-0008-0000-0D00-0000BC010000}"/>
            </a:ext>
          </a:extLst>
        </xdr:cNvPr>
        <xdr:cNvSpPr txBox="1"/>
      </xdr:nvSpPr>
      <xdr:spPr>
        <a:xfrm>
          <a:off x="21075727" y="956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a:extLst>
            <a:ext uri="{FF2B5EF4-FFF2-40B4-BE49-F238E27FC236}">
              <a16:creationId xmlns:a16="http://schemas.microsoft.com/office/drawing/2014/main" id="{00000000-0008-0000-0D00-0000C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a:extLst>
            <a:ext uri="{FF2B5EF4-FFF2-40B4-BE49-F238E27FC236}">
              <a16:creationId xmlns:a16="http://schemas.microsoft.com/office/drawing/2014/main" id="{00000000-0008-0000-0D00-0000C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a:extLst>
            <a:ext uri="{FF2B5EF4-FFF2-40B4-BE49-F238E27FC236}">
              <a16:creationId xmlns:a16="http://schemas.microsoft.com/office/drawing/2014/main" id="{00000000-0008-0000-0D00-0000C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a:extLst>
            <a:ext uri="{FF2B5EF4-FFF2-40B4-BE49-F238E27FC236}">
              <a16:creationId xmlns:a16="http://schemas.microsoft.com/office/drawing/2014/main" id="{00000000-0008-0000-0D00-0000C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a:extLst>
            <a:ext uri="{FF2B5EF4-FFF2-40B4-BE49-F238E27FC236}">
              <a16:creationId xmlns:a16="http://schemas.microsoft.com/office/drawing/2014/main" id="{00000000-0008-0000-0D00-0000C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a:extLst>
            <a:ext uri="{FF2B5EF4-FFF2-40B4-BE49-F238E27FC236}">
              <a16:creationId xmlns:a16="http://schemas.microsoft.com/office/drawing/2014/main" id="{00000000-0008-0000-0D00-0000C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a:extLst>
            <a:ext uri="{FF2B5EF4-FFF2-40B4-BE49-F238E27FC236}">
              <a16:creationId xmlns:a16="http://schemas.microsoft.com/office/drawing/2014/main" id="{00000000-0008-0000-0D00-0000C7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a:extLst>
            <a:ext uri="{FF2B5EF4-FFF2-40B4-BE49-F238E27FC236}">
              <a16:creationId xmlns:a16="http://schemas.microsoft.com/office/drawing/2014/main" id="{00000000-0008-0000-0D00-0000C8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a:extLst>
            <a:ext uri="{FF2B5EF4-FFF2-40B4-BE49-F238E27FC236}">
              <a16:creationId xmlns:a16="http://schemas.microsoft.com/office/drawing/2014/main" id="{00000000-0008-0000-0D00-0000C9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a:extLst>
            <a:ext uri="{FF2B5EF4-FFF2-40B4-BE49-F238E27FC236}">
              <a16:creationId xmlns:a16="http://schemas.microsoft.com/office/drawing/2014/main" id="{00000000-0008-0000-0D00-0000CB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a:extLst>
            <a:ext uri="{FF2B5EF4-FFF2-40B4-BE49-F238E27FC236}">
              <a16:creationId xmlns:a16="http://schemas.microsoft.com/office/drawing/2014/main" id="{00000000-0008-0000-0D00-0000CD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a:extLst>
            <a:ext uri="{FF2B5EF4-FFF2-40B4-BE49-F238E27FC236}">
              <a16:creationId xmlns:a16="http://schemas.microsoft.com/office/drawing/2014/main" id="{00000000-0008-0000-0D00-0000CF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a:extLst>
            <a:ext uri="{FF2B5EF4-FFF2-40B4-BE49-F238E27FC236}">
              <a16:creationId xmlns:a16="http://schemas.microsoft.com/office/drawing/2014/main" id="{00000000-0008-0000-0D00-0000D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86106</xdr:rowOff>
    </xdr:from>
    <xdr:to>
      <xdr:col>23</xdr:col>
      <xdr:colOff>516889</xdr:colOff>
      <xdr:row>86</xdr:row>
      <xdr:rowOff>26670</xdr:rowOff>
    </xdr:to>
    <xdr:cxnSp macro="">
      <xdr:nvCxnSpPr>
        <xdr:cNvPr id="467" name="直線コネクタ 466">
          <a:extLst>
            <a:ext uri="{FF2B5EF4-FFF2-40B4-BE49-F238E27FC236}">
              <a16:creationId xmlns:a16="http://schemas.microsoft.com/office/drawing/2014/main" id="{00000000-0008-0000-0D00-0000D3010000}"/>
            </a:ext>
          </a:extLst>
        </xdr:cNvPr>
        <xdr:cNvCxnSpPr/>
      </xdr:nvCxnSpPr>
      <xdr:spPr>
        <a:xfrm flipV="1">
          <a:off x="16318864" y="13630656"/>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30497</xdr:rowOff>
    </xdr:from>
    <xdr:ext cx="405111" cy="259045"/>
    <xdr:sp macro="" textlink="">
      <xdr:nvSpPr>
        <xdr:cNvPr id="468" name="【児童館】&#10;有形固定資産減価償却率最小値テキスト">
          <a:extLst>
            <a:ext uri="{FF2B5EF4-FFF2-40B4-BE49-F238E27FC236}">
              <a16:creationId xmlns:a16="http://schemas.microsoft.com/office/drawing/2014/main" id="{00000000-0008-0000-0D00-0000D4010000}"/>
            </a:ext>
          </a:extLst>
        </xdr:cNvPr>
        <xdr:cNvSpPr txBox="1"/>
      </xdr:nvSpPr>
      <xdr:spPr>
        <a:xfrm>
          <a:off x="164084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26670</xdr:rowOff>
    </xdr:from>
    <xdr:to>
      <xdr:col>23</xdr:col>
      <xdr:colOff>606425</xdr:colOff>
      <xdr:row>86</xdr:row>
      <xdr:rowOff>26670</xdr:rowOff>
    </xdr:to>
    <xdr:cxnSp macro="">
      <xdr:nvCxnSpPr>
        <xdr:cNvPr id="469" name="直線コネクタ 468">
          <a:extLst>
            <a:ext uri="{FF2B5EF4-FFF2-40B4-BE49-F238E27FC236}">
              <a16:creationId xmlns:a16="http://schemas.microsoft.com/office/drawing/2014/main" id="{00000000-0008-0000-0D00-0000D501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32783</xdr:rowOff>
    </xdr:from>
    <xdr:ext cx="405111" cy="259045"/>
    <xdr:sp macro="" textlink="">
      <xdr:nvSpPr>
        <xdr:cNvPr id="470" name="【児童館】&#10;有形固定資産減価償却率最大値テキスト">
          <a:extLst>
            <a:ext uri="{FF2B5EF4-FFF2-40B4-BE49-F238E27FC236}">
              <a16:creationId xmlns:a16="http://schemas.microsoft.com/office/drawing/2014/main" id="{00000000-0008-0000-0D00-0000D6010000}"/>
            </a:ext>
          </a:extLst>
        </xdr:cNvPr>
        <xdr:cNvSpPr txBox="1"/>
      </xdr:nvSpPr>
      <xdr:spPr>
        <a:xfrm>
          <a:off x="16408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79</xdr:row>
      <xdr:rowOff>86106</xdr:rowOff>
    </xdr:from>
    <xdr:to>
      <xdr:col>23</xdr:col>
      <xdr:colOff>606425</xdr:colOff>
      <xdr:row>79</xdr:row>
      <xdr:rowOff>86106</xdr:rowOff>
    </xdr:to>
    <xdr:cxnSp macro="">
      <xdr:nvCxnSpPr>
        <xdr:cNvPr id="471" name="直線コネクタ 470">
          <a:extLst>
            <a:ext uri="{FF2B5EF4-FFF2-40B4-BE49-F238E27FC236}">
              <a16:creationId xmlns:a16="http://schemas.microsoft.com/office/drawing/2014/main" id="{00000000-0008-0000-0D00-0000D7010000}"/>
            </a:ext>
          </a:extLst>
        </xdr:cNvPr>
        <xdr:cNvCxnSpPr/>
      </xdr:nvCxnSpPr>
      <xdr:spPr>
        <a:xfrm>
          <a:off x="16230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128033</xdr:rowOff>
    </xdr:from>
    <xdr:ext cx="405111" cy="259045"/>
    <xdr:sp macro="" textlink="">
      <xdr:nvSpPr>
        <xdr:cNvPr id="472" name="【児童館】&#10;有形固定資産減価償却率平均値テキスト">
          <a:extLst>
            <a:ext uri="{FF2B5EF4-FFF2-40B4-BE49-F238E27FC236}">
              <a16:creationId xmlns:a16="http://schemas.microsoft.com/office/drawing/2014/main" id="{00000000-0008-0000-0D00-0000D8010000}"/>
            </a:ext>
          </a:extLst>
        </xdr:cNvPr>
        <xdr:cNvSpPr txBox="1"/>
      </xdr:nvSpPr>
      <xdr:spPr>
        <a:xfrm>
          <a:off x="16408400" y="1435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149606</xdr:rowOff>
    </xdr:from>
    <xdr:to>
      <xdr:col>23</xdr:col>
      <xdr:colOff>568325</xdr:colOff>
      <xdr:row>84</xdr:row>
      <xdr:rowOff>79756</xdr:rowOff>
    </xdr:to>
    <xdr:sp macro="" textlink="">
      <xdr:nvSpPr>
        <xdr:cNvPr id="473" name="フローチャート : 判断 472">
          <a:extLst>
            <a:ext uri="{FF2B5EF4-FFF2-40B4-BE49-F238E27FC236}">
              <a16:creationId xmlns:a16="http://schemas.microsoft.com/office/drawing/2014/main" id="{00000000-0008-0000-0D00-0000D9010000}"/>
            </a:ext>
          </a:extLst>
        </xdr:cNvPr>
        <xdr:cNvSpPr/>
      </xdr:nvSpPr>
      <xdr:spPr>
        <a:xfrm>
          <a:off x="16268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129032</xdr:rowOff>
    </xdr:from>
    <xdr:to>
      <xdr:col>22</xdr:col>
      <xdr:colOff>415925</xdr:colOff>
      <xdr:row>83</xdr:row>
      <xdr:rowOff>59182</xdr:rowOff>
    </xdr:to>
    <xdr:sp macro="" textlink="">
      <xdr:nvSpPr>
        <xdr:cNvPr id="474" name="フローチャート : 判断 473">
          <a:extLst>
            <a:ext uri="{FF2B5EF4-FFF2-40B4-BE49-F238E27FC236}">
              <a16:creationId xmlns:a16="http://schemas.microsoft.com/office/drawing/2014/main" id="{00000000-0008-0000-0D00-0000DA010000}"/>
            </a:ext>
          </a:extLst>
        </xdr:cNvPr>
        <xdr:cNvSpPr/>
      </xdr:nvSpPr>
      <xdr:spPr>
        <a:xfrm>
          <a:off x="15430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D00-0000D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D00-0000D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D00-0000D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D00-0000D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D00-0000D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170180</xdr:rowOff>
    </xdr:from>
    <xdr:to>
      <xdr:col>22</xdr:col>
      <xdr:colOff>415925</xdr:colOff>
      <xdr:row>79</xdr:row>
      <xdr:rowOff>100330</xdr:rowOff>
    </xdr:to>
    <xdr:sp macro="" textlink="">
      <xdr:nvSpPr>
        <xdr:cNvPr id="480" name="円/楕円 479">
          <a:extLst>
            <a:ext uri="{FF2B5EF4-FFF2-40B4-BE49-F238E27FC236}">
              <a16:creationId xmlns:a16="http://schemas.microsoft.com/office/drawing/2014/main" id="{00000000-0008-0000-0D00-0000E0010000}"/>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50309</xdr:rowOff>
    </xdr:from>
    <xdr:ext cx="405111" cy="259045"/>
    <xdr:sp macro="" textlink="">
      <xdr:nvSpPr>
        <xdr:cNvPr id="481" name="n_1aveValue【児童館】&#10;有形固定資産減価償却率">
          <a:extLst>
            <a:ext uri="{FF2B5EF4-FFF2-40B4-BE49-F238E27FC236}">
              <a16:creationId xmlns:a16="http://schemas.microsoft.com/office/drawing/2014/main" id="{00000000-0008-0000-0D00-0000E1010000}"/>
            </a:ext>
          </a:extLst>
        </xdr:cNvPr>
        <xdr:cNvSpPr txBox="1"/>
      </xdr:nvSpPr>
      <xdr:spPr>
        <a:xfrm>
          <a:off x="15266043"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116857</xdr:rowOff>
    </xdr:from>
    <xdr:ext cx="405111" cy="259045"/>
    <xdr:sp macro="" textlink="">
      <xdr:nvSpPr>
        <xdr:cNvPr id="482" name="n_1mainValue【児童館】&#10;有形固定資産減価償却率">
          <a:extLst>
            <a:ext uri="{FF2B5EF4-FFF2-40B4-BE49-F238E27FC236}">
              <a16:creationId xmlns:a16="http://schemas.microsoft.com/office/drawing/2014/main" id="{00000000-0008-0000-0D00-0000E2010000}"/>
            </a:ext>
          </a:extLst>
        </xdr:cNvPr>
        <xdr:cNvSpPr txBox="1"/>
      </xdr:nvSpPr>
      <xdr:spPr>
        <a:xfrm>
          <a:off x="15266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a:extLst>
            <a:ext uri="{FF2B5EF4-FFF2-40B4-BE49-F238E27FC236}">
              <a16:creationId xmlns:a16="http://schemas.microsoft.com/office/drawing/2014/main" id="{00000000-0008-0000-0D00-0000E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a:extLst>
            <a:ext uri="{FF2B5EF4-FFF2-40B4-BE49-F238E27FC236}">
              <a16:creationId xmlns:a16="http://schemas.microsoft.com/office/drawing/2014/main" id="{00000000-0008-0000-0D00-0000E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a:extLst>
            <a:ext uri="{FF2B5EF4-FFF2-40B4-BE49-F238E27FC236}">
              <a16:creationId xmlns:a16="http://schemas.microsoft.com/office/drawing/2014/main" id="{00000000-0008-0000-0D00-0000E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a:extLst>
            <a:ext uri="{FF2B5EF4-FFF2-40B4-BE49-F238E27FC236}">
              <a16:creationId xmlns:a16="http://schemas.microsoft.com/office/drawing/2014/main" id="{00000000-0008-0000-0D00-0000E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a:extLst>
            <a:ext uri="{FF2B5EF4-FFF2-40B4-BE49-F238E27FC236}">
              <a16:creationId xmlns:a16="http://schemas.microsoft.com/office/drawing/2014/main" id="{00000000-0008-0000-0D00-0000E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a:extLst>
            <a:ext uri="{FF2B5EF4-FFF2-40B4-BE49-F238E27FC236}">
              <a16:creationId xmlns:a16="http://schemas.microsoft.com/office/drawing/2014/main" id="{00000000-0008-0000-0D00-0000E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a:extLst>
            <a:ext uri="{FF2B5EF4-FFF2-40B4-BE49-F238E27FC236}">
              <a16:creationId xmlns:a16="http://schemas.microsoft.com/office/drawing/2014/main" id="{00000000-0008-0000-0D00-0000E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a:extLst>
            <a:ext uri="{FF2B5EF4-FFF2-40B4-BE49-F238E27FC236}">
              <a16:creationId xmlns:a16="http://schemas.microsoft.com/office/drawing/2014/main" id="{00000000-0008-0000-0D00-0000E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a:extLst>
            <a:ext uri="{FF2B5EF4-FFF2-40B4-BE49-F238E27FC236}">
              <a16:creationId xmlns:a16="http://schemas.microsoft.com/office/drawing/2014/main" id="{00000000-0008-0000-0D00-0000E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a:extLst>
            <a:ext uri="{FF2B5EF4-FFF2-40B4-BE49-F238E27FC236}">
              <a16:creationId xmlns:a16="http://schemas.microsoft.com/office/drawing/2014/main" id="{00000000-0008-0000-0D00-0000E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D00-0000E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a:extLst>
            <a:ext uri="{FF2B5EF4-FFF2-40B4-BE49-F238E27FC236}">
              <a16:creationId xmlns:a16="http://schemas.microsoft.com/office/drawing/2014/main" id="{00000000-0008-0000-0D00-0000E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D00-0000F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a:extLst>
            <a:ext uri="{FF2B5EF4-FFF2-40B4-BE49-F238E27FC236}">
              <a16:creationId xmlns:a16="http://schemas.microsoft.com/office/drawing/2014/main" id="{00000000-0008-0000-0D00-0000F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D00-0000F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a:extLst>
            <a:ext uri="{FF2B5EF4-FFF2-40B4-BE49-F238E27FC236}">
              <a16:creationId xmlns:a16="http://schemas.microsoft.com/office/drawing/2014/main" id="{00000000-0008-0000-0D00-0000F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00000000-0008-0000-0D00-0000F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D00-0000F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D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a:extLst>
            <a:ext uri="{FF2B5EF4-FFF2-40B4-BE49-F238E27FC236}">
              <a16:creationId xmlns:a16="http://schemas.microsoft.com/office/drawing/2014/main" id="{00000000-0008-0000-0D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6" name="直線コネクタ 505">
          <a:extLst>
            <a:ext uri="{FF2B5EF4-FFF2-40B4-BE49-F238E27FC236}">
              <a16:creationId xmlns:a16="http://schemas.microsoft.com/office/drawing/2014/main" id="{00000000-0008-0000-0D00-0000FA010000}"/>
            </a:ext>
          </a:extLst>
        </xdr:cNvPr>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7" name="【児童館】&#10;一人当たり面積最小値テキスト">
          <a:extLst>
            <a:ext uri="{FF2B5EF4-FFF2-40B4-BE49-F238E27FC236}">
              <a16:creationId xmlns:a16="http://schemas.microsoft.com/office/drawing/2014/main" id="{00000000-0008-0000-0D00-0000FB010000}"/>
            </a:ext>
          </a:extLst>
        </xdr:cNvPr>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8" name="直線コネクタ 507">
          <a:extLst>
            <a:ext uri="{FF2B5EF4-FFF2-40B4-BE49-F238E27FC236}">
              <a16:creationId xmlns:a16="http://schemas.microsoft.com/office/drawing/2014/main" id="{00000000-0008-0000-0D00-0000FC01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9" name="【児童館】&#10;一人当たり面積最大値テキスト">
          <a:extLst>
            <a:ext uri="{FF2B5EF4-FFF2-40B4-BE49-F238E27FC236}">
              <a16:creationId xmlns:a16="http://schemas.microsoft.com/office/drawing/2014/main" id="{00000000-0008-0000-0D00-0000FD010000}"/>
            </a:ext>
          </a:extLst>
        </xdr:cNvPr>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0" name="直線コネクタ 509">
          <a:extLst>
            <a:ext uri="{FF2B5EF4-FFF2-40B4-BE49-F238E27FC236}">
              <a16:creationId xmlns:a16="http://schemas.microsoft.com/office/drawing/2014/main" id="{00000000-0008-0000-0D00-0000FE01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11" name="【児童館】&#10;一人当たり面積平均値テキスト">
          <a:extLst>
            <a:ext uri="{FF2B5EF4-FFF2-40B4-BE49-F238E27FC236}">
              <a16:creationId xmlns:a16="http://schemas.microsoft.com/office/drawing/2014/main" id="{00000000-0008-0000-0D00-0000FF010000}"/>
            </a:ext>
          </a:extLst>
        </xdr:cNvPr>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2" name="フローチャート : 判断 511">
          <a:extLst>
            <a:ext uri="{FF2B5EF4-FFF2-40B4-BE49-F238E27FC236}">
              <a16:creationId xmlns:a16="http://schemas.microsoft.com/office/drawing/2014/main" id="{00000000-0008-0000-0D00-00000002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13" name="フローチャート : 判断 512">
          <a:extLst>
            <a:ext uri="{FF2B5EF4-FFF2-40B4-BE49-F238E27FC236}">
              <a16:creationId xmlns:a16="http://schemas.microsoft.com/office/drawing/2014/main" id="{00000000-0008-0000-0D00-000001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D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D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D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D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D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69850</xdr:rowOff>
    </xdr:from>
    <xdr:to>
      <xdr:col>31</xdr:col>
      <xdr:colOff>85725</xdr:colOff>
      <xdr:row>86</xdr:row>
      <xdr:rowOff>0</xdr:rowOff>
    </xdr:to>
    <xdr:sp macro="" textlink="">
      <xdr:nvSpPr>
        <xdr:cNvPr id="519" name="円/楕円 518">
          <a:extLst>
            <a:ext uri="{FF2B5EF4-FFF2-40B4-BE49-F238E27FC236}">
              <a16:creationId xmlns:a16="http://schemas.microsoft.com/office/drawing/2014/main" id="{00000000-0008-0000-0D00-000007020000}"/>
            </a:ext>
          </a:extLst>
        </xdr:cNvPr>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20" name="n_1aveValue【児童館】&#10;一人当たり面積">
          <a:extLst>
            <a:ext uri="{FF2B5EF4-FFF2-40B4-BE49-F238E27FC236}">
              <a16:creationId xmlns:a16="http://schemas.microsoft.com/office/drawing/2014/main" id="{00000000-0008-0000-0D00-000008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162577</xdr:rowOff>
    </xdr:from>
    <xdr:ext cx="469744" cy="259045"/>
    <xdr:sp macro="" textlink="">
      <xdr:nvSpPr>
        <xdr:cNvPr id="521" name="n_1mainValue【児童館】&#10;一人当たり面積">
          <a:extLst>
            <a:ext uri="{FF2B5EF4-FFF2-40B4-BE49-F238E27FC236}">
              <a16:creationId xmlns:a16="http://schemas.microsoft.com/office/drawing/2014/main" id="{00000000-0008-0000-0D00-000009020000}"/>
            </a:ext>
          </a:extLst>
        </xdr:cNvPr>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a:extLst>
            <a:ext uri="{FF2B5EF4-FFF2-40B4-BE49-F238E27FC236}">
              <a16:creationId xmlns:a16="http://schemas.microsoft.com/office/drawing/2014/main" id="{00000000-0008-0000-0D00-00000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a:extLst>
            <a:ext uri="{FF2B5EF4-FFF2-40B4-BE49-F238E27FC236}">
              <a16:creationId xmlns:a16="http://schemas.microsoft.com/office/drawing/2014/main" id="{00000000-0008-0000-0D00-00000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a:extLst>
            <a:ext uri="{FF2B5EF4-FFF2-40B4-BE49-F238E27FC236}">
              <a16:creationId xmlns:a16="http://schemas.microsoft.com/office/drawing/2014/main" id="{00000000-0008-0000-0D00-00000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a:extLst>
            <a:ext uri="{FF2B5EF4-FFF2-40B4-BE49-F238E27FC236}">
              <a16:creationId xmlns:a16="http://schemas.microsoft.com/office/drawing/2014/main" id="{00000000-0008-0000-0D00-00000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a:extLst>
            <a:ext uri="{FF2B5EF4-FFF2-40B4-BE49-F238E27FC236}">
              <a16:creationId xmlns:a16="http://schemas.microsoft.com/office/drawing/2014/main" id="{00000000-0008-0000-0D00-00000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a:extLst>
            <a:ext uri="{FF2B5EF4-FFF2-40B4-BE49-F238E27FC236}">
              <a16:creationId xmlns:a16="http://schemas.microsoft.com/office/drawing/2014/main" id="{00000000-0008-0000-0D00-00000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a:extLst>
            <a:ext uri="{FF2B5EF4-FFF2-40B4-BE49-F238E27FC236}">
              <a16:creationId xmlns:a16="http://schemas.microsoft.com/office/drawing/2014/main" id="{00000000-0008-0000-0D00-00001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a:extLst>
            <a:ext uri="{FF2B5EF4-FFF2-40B4-BE49-F238E27FC236}">
              <a16:creationId xmlns:a16="http://schemas.microsoft.com/office/drawing/2014/main" id="{00000000-0008-0000-0D00-00001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00000000-0008-0000-0D00-00001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a:extLst>
            <a:ext uri="{FF2B5EF4-FFF2-40B4-BE49-F238E27FC236}">
              <a16:creationId xmlns:a16="http://schemas.microsoft.com/office/drawing/2014/main" id="{00000000-0008-0000-0D00-00001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a:extLst>
            <a:ext uri="{FF2B5EF4-FFF2-40B4-BE49-F238E27FC236}">
              <a16:creationId xmlns:a16="http://schemas.microsoft.com/office/drawing/2014/main" id="{00000000-0008-0000-0D00-00001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a:extLst>
            <a:ext uri="{FF2B5EF4-FFF2-40B4-BE49-F238E27FC236}">
              <a16:creationId xmlns:a16="http://schemas.microsoft.com/office/drawing/2014/main" id="{00000000-0008-0000-0D00-000016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a:extLst>
            <a:ext uri="{FF2B5EF4-FFF2-40B4-BE49-F238E27FC236}">
              <a16:creationId xmlns:a16="http://schemas.microsoft.com/office/drawing/2014/main" id="{00000000-0008-0000-0D00-00001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D00-00001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a:extLst>
            <a:ext uri="{FF2B5EF4-FFF2-40B4-BE49-F238E27FC236}">
              <a16:creationId xmlns:a16="http://schemas.microsoft.com/office/drawing/2014/main" id="{00000000-0008-0000-0D00-00001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a:extLst>
            <a:ext uri="{FF2B5EF4-FFF2-40B4-BE49-F238E27FC236}">
              <a16:creationId xmlns:a16="http://schemas.microsoft.com/office/drawing/2014/main" id="{00000000-0008-0000-0D00-00001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a:extLst>
            <a:ext uri="{FF2B5EF4-FFF2-40B4-BE49-F238E27FC236}">
              <a16:creationId xmlns:a16="http://schemas.microsoft.com/office/drawing/2014/main" id="{00000000-0008-0000-0D00-00001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D00-00001C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a:extLst>
            <a:ext uri="{FF2B5EF4-FFF2-40B4-BE49-F238E27FC236}">
              <a16:creationId xmlns:a16="http://schemas.microsoft.com/office/drawing/2014/main" id="{00000000-0008-0000-0D00-00001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D00-00001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a:extLst>
            <a:ext uri="{FF2B5EF4-FFF2-40B4-BE49-F238E27FC236}">
              <a16:creationId xmlns:a16="http://schemas.microsoft.com/office/drawing/2014/main" id="{00000000-0008-0000-0D00-00001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4" name="直線コネクタ 543">
          <a:extLst>
            <a:ext uri="{FF2B5EF4-FFF2-40B4-BE49-F238E27FC236}">
              <a16:creationId xmlns:a16="http://schemas.microsoft.com/office/drawing/2014/main" id="{00000000-0008-0000-0D00-000020020000}"/>
            </a:ext>
          </a:extLst>
        </xdr:cNvPr>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5" name="【公民館】&#10;有形固定資産減価償却率最小値テキスト">
          <a:extLst>
            <a:ext uri="{FF2B5EF4-FFF2-40B4-BE49-F238E27FC236}">
              <a16:creationId xmlns:a16="http://schemas.microsoft.com/office/drawing/2014/main" id="{00000000-0008-0000-0D00-000021020000}"/>
            </a:ext>
          </a:extLst>
        </xdr:cNvPr>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6" name="直線コネクタ 545">
          <a:extLst>
            <a:ext uri="{FF2B5EF4-FFF2-40B4-BE49-F238E27FC236}">
              <a16:creationId xmlns:a16="http://schemas.microsoft.com/office/drawing/2014/main" id="{00000000-0008-0000-0D00-000022020000}"/>
            </a:ext>
          </a:extLst>
        </xdr:cNvPr>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7" name="【公民館】&#10;有形固定資産減価償却率最大値テキスト">
          <a:extLst>
            <a:ext uri="{FF2B5EF4-FFF2-40B4-BE49-F238E27FC236}">
              <a16:creationId xmlns:a16="http://schemas.microsoft.com/office/drawing/2014/main" id="{00000000-0008-0000-0D00-000023020000}"/>
            </a:ext>
          </a:extLst>
        </xdr:cNvPr>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48" name="直線コネクタ 547">
          <a:extLst>
            <a:ext uri="{FF2B5EF4-FFF2-40B4-BE49-F238E27FC236}">
              <a16:creationId xmlns:a16="http://schemas.microsoft.com/office/drawing/2014/main" id="{00000000-0008-0000-0D00-000024020000}"/>
            </a:ext>
          </a:extLst>
        </xdr:cNvPr>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49" name="【公民館】&#10;有形固定資産減価償却率平均値テキスト">
          <a:extLst>
            <a:ext uri="{FF2B5EF4-FFF2-40B4-BE49-F238E27FC236}">
              <a16:creationId xmlns:a16="http://schemas.microsoft.com/office/drawing/2014/main" id="{00000000-0008-0000-0D00-000025020000}"/>
            </a:ext>
          </a:extLst>
        </xdr:cNvPr>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0" name="フローチャート : 判断 549">
          <a:extLst>
            <a:ext uri="{FF2B5EF4-FFF2-40B4-BE49-F238E27FC236}">
              <a16:creationId xmlns:a16="http://schemas.microsoft.com/office/drawing/2014/main" id="{00000000-0008-0000-0D00-000026020000}"/>
            </a:ext>
          </a:extLst>
        </xdr:cNvPr>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51" name="フローチャート : 判断 550">
          <a:extLst>
            <a:ext uri="{FF2B5EF4-FFF2-40B4-BE49-F238E27FC236}">
              <a16:creationId xmlns:a16="http://schemas.microsoft.com/office/drawing/2014/main" id="{00000000-0008-0000-0D00-000027020000}"/>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D00-00002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D00-00002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D00-00002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D00-00002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D00-00002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91694</xdr:rowOff>
    </xdr:from>
    <xdr:to>
      <xdr:col>22</xdr:col>
      <xdr:colOff>415925</xdr:colOff>
      <xdr:row>106</xdr:row>
      <xdr:rowOff>21844</xdr:rowOff>
    </xdr:to>
    <xdr:sp macro="" textlink="">
      <xdr:nvSpPr>
        <xdr:cNvPr id="557" name="円/楕円 556">
          <a:extLst>
            <a:ext uri="{FF2B5EF4-FFF2-40B4-BE49-F238E27FC236}">
              <a16:creationId xmlns:a16="http://schemas.microsoft.com/office/drawing/2014/main" id="{00000000-0008-0000-0D00-00002D020000}"/>
            </a:ext>
          </a:extLst>
        </xdr:cNvPr>
        <xdr:cNvSpPr/>
      </xdr:nvSpPr>
      <xdr:spPr>
        <a:xfrm>
          <a:off x="1543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558" name="n_1aveValue【公民館】&#10;有形固定資産減価償却率">
          <a:extLst>
            <a:ext uri="{FF2B5EF4-FFF2-40B4-BE49-F238E27FC236}">
              <a16:creationId xmlns:a16="http://schemas.microsoft.com/office/drawing/2014/main" id="{00000000-0008-0000-0D00-00002E020000}"/>
            </a:ext>
          </a:extLst>
        </xdr:cNvPr>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12971</xdr:rowOff>
    </xdr:from>
    <xdr:ext cx="405111" cy="259045"/>
    <xdr:sp macro="" textlink="">
      <xdr:nvSpPr>
        <xdr:cNvPr id="559" name="n_1mainValue【公民館】&#10;有形固定資産減価償却率">
          <a:extLst>
            <a:ext uri="{FF2B5EF4-FFF2-40B4-BE49-F238E27FC236}">
              <a16:creationId xmlns:a16="http://schemas.microsoft.com/office/drawing/2014/main" id="{00000000-0008-0000-0D00-00002F020000}"/>
            </a:ext>
          </a:extLst>
        </xdr:cNvPr>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a:extLst>
            <a:ext uri="{FF2B5EF4-FFF2-40B4-BE49-F238E27FC236}">
              <a16:creationId xmlns:a16="http://schemas.microsoft.com/office/drawing/2014/main" id="{00000000-0008-0000-0D00-00003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a:extLst>
            <a:ext uri="{FF2B5EF4-FFF2-40B4-BE49-F238E27FC236}">
              <a16:creationId xmlns:a16="http://schemas.microsoft.com/office/drawing/2014/main" id="{00000000-0008-0000-0D00-00003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a:extLst>
            <a:ext uri="{FF2B5EF4-FFF2-40B4-BE49-F238E27FC236}">
              <a16:creationId xmlns:a16="http://schemas.microsoft.com/office/drawing/2014/main" id="{00000000-0008-0000-0D00-00003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a:extLst>
            <a:ext uri="{FF2B5EF4-FFF2-40B4-BE49-F238E27FC236}">
              <a16:creationId xmlns:a16="http://schemas.microsoft.com/office/drawing/2014/main" id="{00000000-0008-0000-0D00-00003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a:extLst>
            <a:ext uri="{FF2B5EF4-FFF2-40B4-BE49-F238E27FC236}">
              <a16:creationId xmlns:a16="http://schemas.microsoft.com/office/drawing/2014/main" id="{00000000-0008-0000-0D00-00003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a:extLst>
            <a:ext uri="{FF2B5EF4-FFF2-40B4-BE49-F238E27FC236}">
              <a16:creationId xmlns:a16="http://schemas.microsoft.com/office/drawing/2014/main" id="{00000000-0008-0000-0D00-00003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a:extLst>
            <a:ext uri="{FF2B5EF4-FFF2-40B4-BE49-F238E27FC236}">
              <a16:creationId xmlns:a16="http://schemas.microsoft.com/office/drawing/2014/main" id="{00000000-0008-0000-0D00-00003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a:extLst>
            <a:ext uri="{FF2B5EF4-FFF2-40B4-BE49-F238E27FC236}">
              <a16:creationId xmlns:a16="http://schemas.microsoft.com/office/drawing/2014/main" id="{00000000-0008-0000-0D00-00003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a:extLst>
            <a:ext uri="{FF2B5EF4-FFF2-40B4-BE49-F238E27FC236}">
              <a16:creationId xmlns:a16="http://schemas.microsoft.com/office/drawing/2014/main" id="{00000000-0008-0000-0D00-00003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a:extLst>
            <a:ext uri="{FF2B5EF4-FFF2-40B4-BE49-F238E27FC236}">
              <a16:creationId xmlns:a16="http://schemas.microsoft.com/office/drawing/2014/main" id="{00000000-0008-0000-0D00-00003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0" name="直線コネクタ 569">
          <a:extLst>
            <a:ext uri="{FF2B5EF4-FFF2-40B4-BE49-F238E27FC236}">
              <a16:creationId xmlns:a16="http://schemas.microsoft.com/office/drawing/2014/main" id="{00000000-0008-0000-0D00-00003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1" name="テキスト ボックス 570">
          <a:extLst>
            <a:ext uri="{FF2B5EF4-FFF2-40B4-BE49-F238E27FC236}">
              <a16:creationId xmlns:a16="http://schemas.microsoft.com/office/drawing/2014/main" id="{00000000-0008-0000-0D00-00003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2" name="直線コネクタ 571">
          <a:extLst>
            <a:ext uri="{FF2B5EF4-FFF2-40B4-BE49-F238E27FC236}">
              <a16:creationId xmlns:a16="http://schemas.microsoft.com/office/drawing/2014/main" id="{00000000-0008-0000-0D00-00003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3" name="テキスト ボックス 572">
          <a:extLst>
            <a:ext uri="{FF2B5EF4-FFF2-40B4-BE49-F238E27FC236}">
              <a16:creationId xmlns:a16="http://schemas.microsoft.com/office/drawing/2014/main" id="{00000000-0008-0000-0D00-00003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4" name="直線コネクタ 573">
          <a:extLst>
            <a:ext uri="{FF2B5EF4-FFF2-40B4-BE49-F238E27FC236}">
              <a16:creationId xmlns:a16="http://schemas.microsoft.com/office/drawing/2014/main" id="{00000000-0008-0000-0D00-00003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5" name="テキスト ボックス 574">
          <a:extLst>
            <a:ext uri="{FF2B5EF4-FFF2-40B4-BE49-F238E27FC236}">
              <a16:creationId xmlns:a16="http://schemas.microsoft.com/office/drawing/2014/main" id="{00000000-0008-0000-0D00-00003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6" name="直線コネクタ 575">
          <a:extLst>
            <a:ext uri="{FF2B5EF4-FFF2-40B4-BE49-F238E27FC236}">
              <a16:creationId xmlns:a16="http://schemas.microsoft.com/office/drawing/2014/main" id="{00000000-0008-0000-0D00-00004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7" name="テキスト ボックス 576">
          <a:extLst>
            <a:ext uri="{FF2B5EF4-FFF2-40B4-BE49-F238E27FC236}">
              <a16:creationId xmlns:a16="http://schemas.microsoft.com/office/drawing/2014/main" id="{00000000-0008-0000-0D00-00004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8" name="直線コネクタ 577">
          <a:extLst>
            <a:ext uri="{FF2B5EF4-FFF2-40B4-BE49-F238E27FC236}">
              <a16:creationId xmlns:a16="http://schemas.microsoft.com/office/drawing/2014/main" id="{00000000-0008-0000-0D00-00004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9" name="テキスト ボックス 578">
          <a:extLst>
            <a:ext uri="{FF2B5EF4-FFF2-40B4-BE49-F238E27FC236}">
              <a16:creationId xmlns:a16="http://schemas.microsoft.com/office/drawing/2014/main" id="{00000000-0008-0000-0D00-00004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0" name="直線コネクタ 579">
          <a:extLst>
            <a:ext uri="{FF2B5EF4-FFF2-40B4-BE49-F238E27FC236}">
              <a16:creationId xmlns:a16="http://schemas.microsoft.com/office/drawing/2014/main" id="{00000000-0008-0000-0D00-00004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1" name="テキスト ボックス 580">
          <a:extLst>
            <a:ext uri="{FF2B5EF4-FFF2-40B4-BE49-F238E27FC236}">
              <a16:creationId xmlns:a16="http://schemas.microsoft.com/office/drawing/2014/main" id="{00000000-0008-0000-0D00-00004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a:extLst>
            <a:ext uri="{FF2B5EF4-FFF2-40B4-BE49-F238E27FC236}">
              <a16:creationId xmlns:a16="http://schemas.microsoft.com/office/drawing/2014/main" id="{00000000-0008-0000-0D00-00004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D00-00004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a:extLst>
            <a:ext uri="{FF2B5EF4-FFF2-40B4-BE49-F238E27FC236}">
              <a16:creationId xmlns:a16="http://schemas.microsoft.com/office/drawing/2014/main" id="{00000000-0008-0000-0D00-00004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5" name="直線コネクタ 584">
          <a:extLst>
            <a:ext uri="{FF2B5EF4-FFF2-40B4-BE49-F238E27FC236}">
              <a16:creationId xmlns:a16="http://schemas.microsoft.com/office/drawing/2014/main" id="{00000000-0008-0000-0D00-000049020000}"/>
            </a:ext>
          </a:extLst>
        </xdr:cNvPr>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6" name="【公民館】&#10;一人当たり面積最小値テキスト">
          <a:extLst>
            <a:ext uri="{FF2B5EF4-FFF2-40B4-BE49-F238E27FC236}">
              <a16:creationId xmlns:a16="http://schemas.microsoft.com/office/drawing/2014/main" id="{00000000-0008-0000-0D00-00004A020000}"/>
            </a:ext>
          </a:extLst>
        </xdr:cNvPr>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7" name="直線コネクタ 586">
          <a:extLst>
            <a:ext uri="{FF2B5EF4-FFF2-40B4-BE49-F238E27FC236}">
              <a16:creationId xmlns:a16="http://schemas.microsoft.com/office/drawing/2014/main" id="{00000000-0008-0000-0D00-00004B020000}"/>
            </a:ext>
          </a:extLst>
        </xdr:cNvPr>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88" name="【公民館】&#10;一人当たり面積最大値テキスト">
          <a:extLst>
            <a:ext uri="{FF2B5EF4-FFF2-40B4-BE49-F238E27FC236}">
              <a16:creationId xmlns:a16="http://schemas.microsoft.com/office/drawing/2014/main" id="{00000000-0008-0000-0D00-00004C020000}"/>
            </a:ext>
          </a:extLst>
        </xdr:cNvPr>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89" name="直線コネクタ 588">
          <a:extLst>
            <a:ext uri="{FF2B5EF4-FFF2-40B4-BE49-F238E27FC236}">
              <a16:creationId xmlns:a16="http://schemas.microsoft.com/office/drawing/2014/main" id="{00000000-0008-0000-0D00-00004D02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0" name="【公民館】&#10;一人当たり面積平均値テキスト">
          <a:extLst>
            <a:ext uri="{FF2B5EF4-FFF2-40B4-BE49-F238E27FC236}">
              <a16:creationId xmlns:a16="http://schemas.microsoft.com/office/drawing/2014/main" id="{00000000-0008-0000-0D00-00004E020000}"/>
            </a:ext>
          </a:extLst>
        </xdr:cNvPr>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1" name="フローチャート : 判断 590">
          <a:extLst>
            <a:ext uri="{FF2B5EF4-FFF2-40B4-BE49-F238E27FC236}">
              <a16:creationId xmlns:a16="http://schemas.microsoft.com/office/drawing/2014/main" id="{00000000-0008-0000-0D00-00004F020000}"/>
            </a:ext>
          </a:extLst>
        </xdr:cNvPr>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92" name="フローチャート : 判断 591">
          <a:extLst>
            <a:ext uri="{FF2B5EF4-FFF2-40B4-BE49-F238E27FC236}">
              <a16:creationId xmlns:a16="http://schemas.microsoft.com/office/drawing/2014/main" id="{00000000-0008-0000-0D00-00005002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D00-00005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D00-00005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D00-00005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D00-00005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67855</xdr:rowOff>
    </xdr:from>
    <xdr:to>
      <xdr:col>31</xdr:col>
      <xdr:colOff>85725</xdr:colOff>
      <xdr:row>106</xdr:row>
      <xdr:rowOff>169455</xdr:rowOff>
    </xdr:to>
    <xdr:sp macro="" textlink="">
      <xdr:nvSpPr>
        <xdr:cNvPr id="598" name="円/楕円 597">
          <a:extLst>
            <a:ext uri="{FF2B5EF4-FFF2-40B4-BE49-F238E27FC236}">
              <a16:creationId xmlns:a16="http://schemas.microsoft.com/office/drawing/2014/main" id="{00000000-0008-0000-0D00-000056020000}"/>
            </a:ext>
          </a:extLst>
        </xdr:cNvPr>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599" name="n_1aveValue【公民館】&#10;一人当たり面積">
          <a:extLst>
            <a:ext uri="{FF2B5EF4-FFF2-40B4-BE49-F238E27FC236}">
              <a16:creationId xmlns:a16="http://schemas.microsoft.com/office/drawing/2014/main" id="{00000000-0008-0000-0D00-000057020000}"/>
            </a:ext>
          </a:extLst>
        </xdr:cNvPr>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160582</xdr:rowOff>
    </xdr:from>
    <xdr:ext cx="469744" cy="259045"/>
    <xdr:sp macro="" textlink="">
      <xdr:nvSpPr>
        <xdr:cNvPr id="600" name="n_1mainValue【公民館】&#10;一人当たり面積">
          <a:extLst>
            <a:ext uri="{FF2B5EF4-FFF2-40B4-BE49-F238E27FC236}">
              <a16:creationId xmlns:a16="http://schemas.microsoft.com/office/drawing/2014/main" id="{00000000-0008-0000-0D00-000058020000}"/>
            </a:ext>
          </a:extLst>
        </xdr:cNvPr>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a:extLst>
            <a:ext uri="{FF2B5EF4-FFF2-40B4-BE49-F238E27FC236}">
              <a16:creationId xmlns:a16="http://schemas.microsoft.com/office/drawing/2014/main" id="{00000000-0008-0000-0D00-00005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a:extLst>
            <a:ext uri="{FF2B5EF4-FFF2-40B4-BE49-F238E27FC236}">
              <a16:creationId xmlns:a16="http://schemas.microsoft.com/office/drawing/2014/main" id="{00000000-0008-0000-0D00-00005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a:extLst>
            <a:ext uri="{FF2B5EF4-FFF2-40B4-BE49-F238E27FC236}">
              <a16:creationId xmlns:a16="http://schemas.microsoft.com/office/drawing/2014/main" id="{00000000-0008-0000-0D00-00005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全体的な比率については、財政指標は改善するが、固定資産関連の数値は悪化していくと思われる。人口減少が数値に影響を与えることも考慮して対応していく。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19,834
19,585
781.08
14,559,079
13,694,023
589,989
9,523,968
12,915,728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E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E00-000048000000}"/>
            </a:ext>
          </a:extLst>
        </xdr:cNvPr>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E00-00004A000000}"/>
            </a:ext>
          </a:extLst>
        </xdr:cNvPr>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E00-00004C000000}"/>
            </a:ext>
          </a:extLst>
        </xdr:cNvPr>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a:extLst>
            <a:ext uri="{FF2B5EF4-FFF2-40B4-BE49-F238E27FC236}">
              <a16:creationId xmlns:a16="http://schemas.microsoft.com/office/drawing/2014/main" id="{00000000-0008-0000-0E00-00004D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a:extLst>
            <a:ext uri="{FF2B5EF4-FFF2-40B4-BE49-F238E27FC236}">
              <a16:creationId xmlns:a16="http://schemas.microsoft.com/office/drawing/2014/main" id="{00000000-0008-0000-0E00-00004E000000}"/>
            </a:ext>
          </a:extLst>
        </xdr:cNvPr>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E00-00004F000000}"/>
            </a:ext>
          </a:extLst>
        </xdr:cNvPr>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81788</xdr:rowOff>
    </xdr:from>
    <xdr:to>
      <xdr:col>5</xdr:col>
      <xdr:colOff>409575</xdr:colOff>
      <xdr:row>57</xdr:row>
      <xdr:rowOff>11938</xdr:rowOff>
    </xdr:to>
    <xdr:sp macro="" textlink="">
      <xdr:nvSpPr>
        <xdr:cNvPr id="85" name="円/楕円 84">
          <a:extLst>
            <a:ext uri="{FF2B5EF4-FFF2-40B4-BE49-F238E27FC236}">
              <a16:creationId xmlns:a16="http://schemas.microsoft.com/office/drawing/2014/main" id="{00000000-0008-0000-0E00-000055000000}"/>
            </a:ext>
          </a:extLst>
        </xdr:cNvPr>
        <xdr:cNvSpPr/>
      </xdr:nvSpPr>
      <xdr:spPr>
        <a:xfrm>
          <a:off x="3746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28465</xdr:rowOff>
    </xdr:from>
    <xdr:ext cx="405111" cy="259045"/>
    <xdr:sp macro="" textlink="">
      <xdr:nvSpPr>
        <xdr:cNvPr id="86" name="n_1mainValue【体育館・プール】&#10;有形固定資産減価償却率">
          <a:extLst>
            <a:ext uri="{FF2B5EF4-FFF2-40B4-BE49-F238E27FC236}">
              <a16:creationId xmlns:a16="http://schemas.microsoft.com/office/drawing/2014/main" id="{00000000-0008-0000-0E00-000056000000}"/>
            </a:ext>
          </a:extLst>
        </xdr:cNvPr>
        <xdr:cNvSpPr txBox="1"/>
      </xdr:nvSpPr>
      <xdr:spPr>
        <a:xfrm>
          <a:off x="3582043"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a:extLst>
            <a:ext uri="{FF2B5EF4-FFF2-40B4-BE49-F238E27FC236}">
              <a16:creationId xmlns:a16="http://schemas.microsoft.com/office/drawing/2014/main" id="{00000000-0008-0000-0E00-00006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41910</xdr:rowOff>
    </xdr:from>
    <xdr:to>
      <xdr:col>15</xdr:col>
      <xdr:colOff>180340</xdr:colOff>
      <xdr:row>62</xdr:row>
      <xdr:rowOff>156210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10157460"/>
          <a:ext cx="0" cy="62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160037</xdr:rowOff>
    </xdr:from>
    <xdr:ext cx="469744" cy="259045"/>
    <xdr:sp macro="" textlink="">
      <xdr:nvSpPr>
        <xdr:cNvPr id="111" name="【体育館・プール】&#10;一人当たり面積最小値テキスト">
          <a:extLst>
            <a:ext uri="{FF2B5EF4-FFF2-40B4-BE49-F238E27FC236}">
              <a16:creationId xmlns:a16="http://schemas.microsoft.com/office/drawing/2014/main" id="{00000000-0008-0000-0E00-00006F000000}"/>
            </a:ext>
          </a:extLst>
        </xdr:cNvPr>
        <xdr:cNvSpPr txBox="1"/>
      </xdr:nvSpPr>
      <xdr:spPr>
        <a:xfrm>
          <a:off x="105664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62</xdr:row>
      <xdr:rowOff>156210</xdr:rowOff>
    </xdr:from>
    <xdr:to>
      <xdr:col>15</xdr:col>
      <xdr:colOff>269875</xdr:colOff>
      <xdr:row>62</xdr:row>
      <xdr:rowOff>156210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00000000-0008-0000-0E00-000071000000}"/>
            </a:ext>
          </a:extLst>
        </xdr:cNvPr>
        <xdr:cNvSpPr txBox="1"/>
      </xdr:nvSpPr>
      <xdr:spPr>
        <a:xfrm>
          <a:off x="10566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59</xdr:row>
      <xdr:rowOff>41910</xdr:rowOff>
    </xdr:from>
    <xdr:to>
      <xdr:col>15</xdr:col>
      <xdr:colOff>269875</xdr:colOff>
      <xdr:row>59</xdr:row>
      <xdr:rowOff>41910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108602</xdr:rowOff>
    </xdr:from>
    <xdr:ext cx="469744" cy="259045"/>
    <xdr:sp macro="" textlink="">
      <xdr:nvSpPr>
        <xdr:cNvPr id="115" name="【体育館・プール】&#10;一人当たり面積平均値テキスト">
          <a:extLst>
            <a:ext uri="{FF2B5EF4-FFF2-40B4-BE49-F238E27FC236}">
              <a16:creationId xmlns:a16="http://schemas.microsoft.com/office/drawing/2014/main" id="{00000000-0008-0000-0E00-000073000000}"/>
            </a:ext>
          </a:extLst>
        </xdr:cNvPr>
        <xdr:cNvSpPr txBox="1"/>
      </xdr:nvSpPr>
      <xdr:spPr>
        <a:xfrm>
          <a:off x="105664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130175</xdr:rowOff>
    </xdr:from>
    <xdr:to>
      <xdr:col>15</xdr:col>
      <xdr:colOff>231775</xdr:colOff>
      <xdr:row>61</xdr:row>
      <xdr:rowOff>60325</xdr:rowOff>
    </xdr:to>
    <xdr:sp macro="" textlink="">
      <xdr:nvSpPr>
        <xdr:cNvPr id="116" name="フローチャート : 判断 115">
          <a:extLst>
            <a:ext uri="{FF2B5EF4-FFF2-40B4-BE49-F238E27FC236}">
              <a16:creationId xmlns:a16="http://schemas.microsoft.com/office/drawing/2014/main" id="{00000000-0008-0000-0E00-000074000000}"/>
            </a:ext>
          </a:extLst>
        </xdr:cNvPr>
        <xdr:cNvSpPr/>
      </xdr:nvSpPr>
      <xdr:spPr>
        <a:xfrm>
          <a:off x="104267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95885</xdr:rowOff>
    </xdr:from>
    <xdr:to>
      <xdr:col>14</xdr:col>
      <xdr:colOff>79375</xdr:colOff>
      <xdr:row>61</xdr:row>
      <xdr:rowOff>26035</xdr:rowOff>
    </xdr:to>
    <xdr:sp macro="" textlink="">
      <xdr:nvSpPr>
        <xdr:cNvPr id="117" name="フローチャート : 判断 116">
          <a:extLst>
            <a:ext uri="{FF2B5EF4-FFF2-40B4-BE49-F238E27FC236}">
              <a16:creationId xmlns:a16="http://schemas.microsoft.com/office/drawing/2014/main" id="{00000000-0008-0000-0E00-000075000000}"/>
            </a:ext>
          </a:extLst>
        </xdr:cNvPr>
        <xdr:cNvSpPr/>
      </xdr:nvSpPr>
      <xdr:spPr>
        <a:xfrm>
          <a:off x="9588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17162</xdr:rowOff>
    </xdr:from>
    <xdr:ext cx="469744" cy="259045"/>
    <xdr:sp macro="" textlink="">
      <xdr:nvSpPr>
        <xdr:cNvPr id="118" name="n_1aveValue【体育館・プール】&#10;一人当たり面積">
          <a:extLst>
            <a:ext uri="{FF2B5EF4-FFF2-40B4-BE49-F238E27FC236}">
              <a16:creationId xmlns:a16="http://schemas.microsoft.com/office/drawing/2014/main" id="{00000000-0008-0000-0E00-000076000000}"/>
            </a:ext>
          </a:extLst>
        </xdr:cNvPr>
        <xdr:cNvSpPr txBox="1"/>
      </xdr:nvSpPr>
      <xdr:spPr>
        <a:xfrm>
          <a:off x="93917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33020</xdr:rowOff>
    </xdr:from>
    <xdr:to>
      <xdr:col>14</xdr:col>
      <xdr:colOff>79375</xdr:colOff>
      <xdr:row>55</xdr:row>
      <xdr:rowOff>134620</xdr:rowOff>
    </xdr:to>
    <xdr:sp macro="" textlink="">
      <xdr:nvSpPr>
        <xdr:cNvPr id="124" name="円/楕円 123">
          <a:extLst>
            <a:ext uri="{FF2B5EF4-FFF2-40B4-BE49-F238E27FC236}">
              <a16:creationId xmlns:a16="http://schemas.microsoft.com/office/drawing/2014/main" id="{00000000-0008-0000-0E00-00007C000000}"/>
            </a:ext>
          </a:extLst>
        </xdr:cNvPr>
        <xdr:cNvSpPr/>
      </xdr:nvSpPr>
      <xdr:spPr>
        <a:xfrm>
          <a:off x="9588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151147</xdr:rowOff>
    </xdr:from>
    <xdr:ext cx="469744" cy="259045"/>
    <xdr:sp macro="" textlink="">
      <xdr:nvSpPr>
        <xdr:cNvPr id="125" name="n_1mainValue【体育館・プール】&#10;一人当たり面積">
          <a:extLst>
            <a:ext uri="{FF2B5EF4-FFF2-40B4-BE49-F238E27FC236}">
              <a16:creationId xmlns:a16="http://schemas.microsoft.com/office/drawing/2014/main" id="{00000000-0008-0000-0E00-00007D000000}"/>
            </a:ext>
          </a:extLst>
        </xdr:cNvPr>
        <xdr:cNvSpPr txBox="1"/>
      </xdr:nvSpPr>
      <xdr:spPr>
        <a:xfrm>
          <a:off x="9391727"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5" name="【市民会館】&#10;有形固定資産減価償却率グラフ枠">
          <a:extLst>
            <a:ext uri="{FF2B5EF4-FFF2-40B4-BE49-F238E27FC236}">
              <a16:creationId xmlns:a16="http://schemas.microsoft.com/office/drawing/2014/main" id="{00000000-0008-0000-0E00-0000A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167" name="【市民会館】&#10;有形固定資産減価償却率最小値テキスト">
          <a:extLst>
            <a:ext uri="{FF2B5EF4-FFF2-40B4-BE49-F238E27FC236}">
              <a16:creationId xmlns:a16="http://schemas.microsoft.com/office/drawing/2014/main" id="{00000000-0008-0000-0E00-0000A7000000}"/>
            </a:ext>
          </a:extLst>
        </xdr:cNvPr>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169" name="【市民会館】&#10;有形固定資産減価償却率最大値テキスト">
          <a:extLst>
            <a:ext uri="{FF2B5EF4-FFF2-40B4-BE49-F238E27FC236}">
              <a16:creationId xmlns:a16="http://schemas.microsoft.com/office/drawing/2014/main" id="{00000000-0008-0000-0E00-0000A9000000}"/>
            </a:ext>
          </a:extLst>
        </xdr:cNvPr>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171" name="【市民会館】&#10;有形固定資産減価償却率平均値テキスト">
          <a:extLst>
            <a:ext uri="{FF2B5EF4-FFF2-40B4-BE49-F238E27FC236}">
              <a16:creationId xmlns:a16="http://schemas.microsoft.com/office/drawing/2014/main" id="{00000000-0008-0000-0E00-0000AB000000}"/>
            </a:ext>
          </a:extLst>
        </xdr:cNvPr>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172" name="フローチャート : 判断 171">
          <a:extLst>
            <a:ext uri="{FF2B5EF4-FFF2-40B4-BE49-F238E27FC236}">
              <a16:creationId xmlns:a16="http://schemas.microsoft.com/office/drawing/2014/main" id="{00000000-0008-0000-0E00-0000AC000000}"/>
            </a:ext>
          </a:extLst>
        </xdr:cNvPr>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173" name="フローチャート : 判断 172">
          <a:extLst>
            <a:ext uri="{FF2B5EF4-FFF2-40B4-BE49-F238E27FC236}">
              <a16:creationId xmlns:a16="http://schemas.microsoft.com/office/drawing/2014/main" id="{00000000-0008-0000-0E00-0000AD000000}"/>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3827</xdr:rowOff>
    </xdr:from>
    <xdr:ext cx="405111" cy="259045"/>
    <xdr:sp macro="" textlink="">
      <xdr:nvSpPr>
        <xdr:cNvPr id="174" name="n_1aveValue【市民会館】&#10;有形固定資産減価償却率">
          <a:extLst>
            <a:ext uri="{FF2B5EF4-FFF2-40B4-BE49-F238E27FC236}">
              <a16:creationId xmlns:a16="http://schemas.microsoft.com/office/drawing/2014/main" id="{00000000-0008-0000-0E00-0000AE000000}"/>
            </a:ext>
          </a:extLst>
        </xdr:cNvPr>
        <xdr:cNvSpPr txBox="1"/>
      </xdr:nvSpPr>
      <xdr:spPr>
        <a:xfrm>
          <a:off x="3582043"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143511</xdr:rowOff>
    </xdr:from>
    <xdr:to>
      <xdr:col>5</xdr:col>
      <xdr:colOff>409575</xdr:colOff>
      <xdr:row>103</xdr:row>
      <xdr:rowOff>73661</xdr:rowOff>
    </xdr:to>
    <xdr:sp macro="" textlink="">
      <xdr:nvSpPr>
        <xdr:cNvPr id="180" name="円/楕円 179">
          <a:extLst>
            <a:ext uri="{FF2B5EF4-FFF2-40B4-BE49-F238E27FC236}">
              <a16:creationId xmlns:a16="http://schemas.microsoft.com/office/drawing/2014/main" id="{00000000-0008-0000-0E00-0000B4000000}"/>
            </a:ext>
          </a:extLst>
        </xdr:cNvPr>
        <xdr:cNvSpPr/>
      </xdr:nvSpPr>
      <xdr:spPr>
        <a:xfrm>
          <a:off x="3746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90188</xdr:rowOff>
    </xdr:from>
    <xdr:ext cx="405111" cy="259045"/>
    <xdr:sp macro="" textlink="">
      <xdr:nvSpPr>
        <xdr:cNvPr id="181" name="n_1mainValue【市民会館】&#10;有形固定資産減価償却率">
          <a:extLst>
            <a:ext uri="{FF2B5EF4-FFF2-40B4-BE49-F238E27FC236}">
              <a16:creationId xmlns:a16="http://schemas.microsoft.com/office/drawing/2014/main" id="{00000000-0008-0000-0E00-0000B5000000}"/>
            </a:ext>
          </a:extLst>
        </xdr:cNvPr>
        <xdr:cNvSpPr txBox="1"/>
      </xdr:nvSpPr>
      <xdr:spPr>
        <a:xfrm>
          <a:off x="3582043"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5" name="【市民会館】&#10;一人当たり面積グラフ枠">
          <a:extLst>
            <a:ext uri="{FF2B5EF4-FFF2-40B4-BE49-F238E27FC236}">
              <a16:creationId xmlns:a16="http://schemas.microsoft.com/office/drawing/2014/main" id="{00000000-0008-0000-0E00-0000CD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80011</xdr:rowOff>
    </xdr:from>
    <xdr:to>
      <xdr:col>15</xdr:col>
      <xdr:colOff>180340</xdr:colOff>
      <xdr:row>108</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10476865" y="17396461"/>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207" name="【市民会館】&#10;一人当たり面積最小値テキスト">
          <a:extLst>
            <a:ext uri="{FF2B5EF4-FFF2-40B4-BE49-F238E27FC236}">
              <a16:creationId xmlns:a16="http://schemas.microsoft.com/office/drawing/2014/main" id="{00000000-0008-0000-0E00-0000CF000000}"/>
            </a:ext>
          </a:extLst>
        </xdr:cNvPr>
        <xdr:cNvSpPr txBox="1"/>
      </xdr:nvSpPr>
      <xdr:spPr>
        <a:xfrm>
          <a:off x="10566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26688</xdr:rowOff>
    </xdr:from>
    <xdr:ext cx="469744" cy="259045"/>
    <xdr:sp macro="" textlink="">
      <xdr:nvSpPr>
        <xdr:cNvPr id="209" name="【市民会館】&#10;一人当たり面積最大値テキスト">
          <a:extLst>
            <a:ext uri="{FF2B5EF4-FFF2-40B4-BE49-F238E27FC236}">
              <a16:creationId xmlns:a16="http://schemas.microsoft.com/office/drawing/2014/main" id="{00000000-0008-0000-0E00-0000D1000000}"/>
            </a:ext>
          </a:extLst>
        </xdr:cNvPr>
        <xdr:cNvSpPr txBox="1"/>
      </xdr:nvSpPr>
      <xdr:spPr>
        <a:xfrm>
          <a:off x="10566400"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101</xdr:row>
      <xdr:rowOff>80011</xdr:rowOff>
    </xdr:from>
    <xdr:to>
      <xdr:col>15</xdr:col>
      <xdr:colOff>269875</xdr:colOff>
      <xdr:row>101</xdr:row>
      <xdr:rowOff>80011</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739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95266</xdr:rowOff>
    </xdr:from>
    <xdr:ext cx="469744" cy="259045"/>
    <xdr:sp macro="" textlink="">
      <xdr:nvSpPr>
        <xdr:cNvPr id="211" name="【市民会館】&#10;一人当たり面積平均値テキスト">
          <a:extLst>
            <a:ext uri="{FF2B5EF4-FFF2-40B4-BE49-F238E27FC236}">
              <a16:creationId xmlns:a16="http://schemas.microsoft.com/office/drawing/2014/main" id="{00000000-0008-0000-0E00-0000D3000000}"/>
            </a:ext>
          </a:extLst>
        </xdr:cNvPr>
        <xdr:cNvSpPr txBox="1"/>
      </xdr:nvSpPr>
      <xdr:spPr>
        <a:xfrm>
          <a:off x="10566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116839</xdr:rowOff>
    </xdr:from>
    <xdr:to>
      <xdr:col>15</xdr:col>
      <xdr:colOff>231775</xdr:colOff>
      <xdr:row>105</xdr:row>
      <xdr:rowOff>46989</xdr:rowOff>
    </xdr:to>
    <xdr:sp macro="" textlink="">
      <xdr:nvSpPr>
        <xdr:cNvPr id="212" name="フローチャート : 判断 211">
          <a:extLst>
            <a:ext uri="{FF2B5EF4-FFF2-40B4-BE49-F238E27FC236}">
              <a16:creationId xmlns:a16="http://schemas.microsoft.com/office/drawing/2014/main" id="{00000000-0008-0000-0E00-0000D4000000}"/>
            </a:ext>
          </a:extLst>
        </xdr:cNvPr>
        <xdr:cNvSpPr/>
      </xdr:nvSpPr>
      <xdr:spPr>
        <a:xfrm>
          <a:off x="10426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82550</xdr:rowOff>
    </xdr:from>
    <xdr:to>
      <xdr:col>14</xdr:col>
      <xdr:colOff>79375</xdr:colOff>
      <xdr:row>104</xdr:row>
      <xdr:rowOff>12700</xdr:rowOff>
    </xdr:to>
    <xdr:sp macro="" textlink="">
      <xdr:nvSpPr>
        <xdr:cNvPr id="213" name="フローチャート : 判断 212">
          <a:extLst>
            <a:ext uri="{FF2B5EF4-FFF2-40B4-BE49-F238E27FC236}">
              <a16:creationId xmlns:a16="http://schemas.microsoft.com/office/drawing/2014/main" id="{00000000-0008-0000-0E00-0000D5000000}"/>
            </a:ext>
          </a:extLst>
        </xdr:cNvPr>
        <xdr:cNvSpPr/>
      </xdr:nvSpPr>
      <xdr:spPr>
        <a:xfrm>
          <a:off x="958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3827</xdr:rowOff>
    </xdr:from>
    <xdr:ext cx="469744" cy="259045"/>
    <xdr:sp macro="" textlink="">
      <xdr:nvSpPr>
        <xdr:cNvPr id="214" name="n_1aveValue【市民会館】&#10;一人当たり面積">
          <a:extLst>
            <a:ext uri="{FF2B5EF4-FFF2-40B4-BE49-F238E27FC236}">
              <a16:creationId xmlns:a16="http://schemas.microsoft.com/office/drawing/2014/main" id="{00000000-0008-0000-0E00-0000D6000000}"/>
            </a:ext>
          </a:extLst>
        </xdr:cNvPr>
        <xdr:cNvSpPr txBox="1"/>
      </xdr:nvSpPr>
      <xdr:spPr>
        <a:xfrm>
          <a:off x="9391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33020</xdr:rowOff>
    </xdr:from>
    <xdr:to>
      <xdr:col>14</xdr:col>
      <xdr:colOff>79375</xdr:colOff>
      <xdr:row>100</xdr:row>
      <xdr:rowOff>134620</xdr:rowOff>
    </xdr:to>
    <xdr:sp macro="" textlink="">
      <xdr:nvSpPr>
        <xdr:cNvPr id="220" name="円/楕円 219">
          <a:extLst>
            <a:ext uri="{FF2B5EF4-FFF2-40B4-BE49-F238E27FC236}">
              <a16:creationId xmlns:a16="http://schemas.microsoft.com/office/drawing/2014/main" id="{00000000-0008-0000-0E00-0000DC000000}"/>
            </a:ext>
          </a:extLst>
        </xdr:cNvPr>
        <xdr:cNvSpPr/>
      </xdr:nvSpPr>
      <xdr:spPr>
        <a:xfrm>
          <a:off x="9588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151147</xdr:rowOff>
    </xdr:from>
    <xdr:ext cx="469744" cy="259045"/>
    <xdr:sp macro="" textlink="">
      <xdr:nvSpPr>
        <xdr:cNvPr id="221" name="n_1mainValue【市民会館】&#10;一人当たり面積">
          <a:extLst>
            <a:ext uri="{FF2B5EF4-FFF2-40B4-BE49-F238E27FC236}">
              <a16:creationId xmlns:a16="http://schemas.microsoft.com/office/drawing/2014/main" id="{00000000-0008-0000-0E00-0000DD000000}"/>
            </a:ext>
          </a:extLst>
        </xdr:cNvPr>
        <xdr:cNvSpPr txBox="1"/>
      </xdr:nvSpPr>
      <xdr:spPr>
        <a:xfrm>
          <a:off x="9391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7" name="【一般廃棄物処理施設】&#10;有形固定資産減価償却率グラフ枠">
          <a:extLst>
            <a:ext uri="{FF2B5EF4-FFF2-40B4-BE49-F238E27FC236}">
              <a16:creationId xmlns:a16="http://schemas.microsoft.com/office/drawing/2014/main" id="{00000000-0008-0000-0E00-0000F7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49" name="【一般廃棄物処理施設】&#10;有形固定資産減価償却率最小値テキスト">
          <a:extLst>
            <a:ext uri="{FF2B5EF4-FFF2-40B4-BE49-F238E27FC236}">
              <a16:creationId xmlns:a16="http://schemas.microsoft.com/office/drawing/2014/main" id="{00000000-0008-0000-0E00-0000F9000000}"/>
            </a:ext>
          </a:extLst>
        </xdr:cNvPr>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251" name="【一般廃棄物処理施設】&#10;有形固定資産減価償却率最大値テキスト">
          <a:extLst>
            <a:ext uri="{FF2B5EF4-FFF2-40B4-BE49-F238E27FC236}">
              <a16:creationId xmlns:a16="http://schemas.microsoft.com/office/drawing/2014/main" id="{00000000-0008-0000-0E00-0000FB000000}"/>
            </a:ext>
          </a:extLst>
        </xdr:cNvPr>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253" name="【一般廃棄物処理施設】&#10;有形固定資産減価償却率平均値テキスト">
          <a:extLst>
            <a:ext uri="{FF2B5EF4-FFF2-40B4-BE49-F238E27FC236}">
              <a16:creationId xmlns:a16="http://schemas.microsoft.com/office/drawing/2014/main" id="{00000000-0008-0000-0E00-0000FD000000}"/>
            </a:ext>
          </a:extLst>
        </xdr:cNvPr>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254" name="フローチャート : 判断 253">
          <a:extLst>
            <a:ext uri="{FF2B5EF4-FFF2-40B4-BE49-F238E27FC236}">
              <a16:creationId xmlns:a16="http://schemas.microsoft.com/office/drawing/2014/main" id="{00000000-0008-0000-0E00-0000FE000000}"/>
            </a:ext>
          </a:extLst>
        </xdr:cNvPr>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255" name="フローチャート : 判断 254">
          <a:extLst>
            <a:ext uri="{FF2B5EF4-FFF2-40B4-BE49-F238E27FC236}">
              <a16:creationId xmlns:a16="http://schemas.microsoft.com/office/drawing/2014/main" id="{00000000-0008-0000-0E00-0000FF000000}"/>
            </a:ext>
          </a:extLst>
        </xdr:cNvPr>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41383</xdr:rowOff>
    </xdr:from>
    <xdr:ext cx="405111" cy="259045"/>
    <xdr:sp macro="" textlink="">
      <xdr:nvSpPr>
        <xdr:cNvPr id="256" name="n_1aveValue【一般廃棄物処理施設】&#10;有形固定資産減価償却率">
          <a:extLst>
            <a:ext uri="{FF2B5EF4-FFF2-40B4-BE49-F238E27FC236}">
              <a16:creationId xmlns:a16="http://schemas.microsoft.com/office/drawing/2014/main" id="{00000000-0008-0000-0E00-000000010000}"/>
            </a:ext>
          </a:extLst>
        </xdr:cNvPr>
        <xdr:cNvSpPr txBox="1"/>
      </xdr:nvSpPr>
      <xdr:spPr>
        <a:xfrm>
          <a:off x="15266043" y="604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162560</xdr:rowOff>
    </xdr:from>
    <xdr:to>
      <xdr:col>22</xdr:col>
      <xdr:colOff>415925</xdr:colOff>
      <xdr:row>33</xdr:row>
      <xdr:rowOff>92710</xdr:rowOff>
    </xdr:to>
    <xdr:sp macro="" textlink="">
      <xdr:nvSpPr>
        <xdr:cNvPr id="262" name="円/楕円 261">
          <a:extLst>
            <a:ext uri="{FF2B5EF4-FFF2-40B4-BE49-F238E27FC236}">
              <a16:creationId xmlns:a16="http://schemas.microsoft.com/office/drawing/2014/main" id="{00000000-0008-0000-0E00-000006010000}"/>
            </a:ext>
          </a:extLst>
        </xdr:cNvPr>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109237</xdr:rowOff>
    </xdr:from>
    <xdr:ext cx="405111" cy="259045"/>
    <xdr:sp macro="" textlink="">
      <xdr:nvSpPr>
        <xdr:cNvPr id="263" name="n_1mainValue【一般廃棄物処理施設】&#10;有形固定資産減価償却率">
          <a:extLst>
            <a:ext uri="{FF2B5EF4-FFF2-40B4-BE49-F238E27FC236}">
              <a16:creationId xmlns:a16="http://schemas.microsoft.com/office/drawing/2014/main" id="{00000000-0008-0000-0E00-000007010000}"/>
            </a:ext>
          </a:extLst>
        </xdr:cNvPr>
        <xdr:cNvSpPr txBox="1"/>
      </xdr:nvSpPr>
      <xdr:spPr>
        <a:xfrm>
          <a:off x="15266043"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a:extLst>
            <a:ext uri="{FF2B5EF4-FFF2-40B4-BE49-F238E27FC236}">
              <a16:creationId xmlns:a16="http://schemas.microsoft.com/office/drawing/2014/main" id="{00000000-0008-0000-0E00-00001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286" name="【一般廃棄物処理施設】&#10;一人当たり有形固定資産（償却資産）額最小値テキスト">
          <a:extLst>
            <a:ext uri="{FF2B5EF4-FFF2-40B4-BE49-F238E27FC236}">
              <a16:creationId xmlns:a16="http://schemas.microsoft.com/office/drawing/2014/main" id="{00000000-0008-0000-0E00-00001E010000}"/>
            </a:ext>
          </a:extLst>
        </xdr:cNvPr>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288" name="【一般廃棄物処理施設】&#10;一人当たり有形固定資産（償却資産）額最大値テキスト">
          <a:extLst>
            <a:ext uri="{FF2B5EF4-FFF2-40B4-BE49-F238E27FC236}">
              <a16:creationId xmlns:a16="http://schemas.microsoft.com/office/drawing/2014/main" id="{00000000-0008-0000-0E00-000020010000}"/>
            </a:ext>
          </a:extLst>
        </xdr:cNvPr>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290" name="【一般廃棄物処理施設】&#10;一人当たり有形固定資産（償却資産）額平均値テキスト">
          <a:extLst>
            <a:ext uri="{FF2B5EF4-FFF2-40B4-BE49-F238E27FC236}">
              <a16:creationId xmlns:a16="http://schemas.microsoft.com/office/drawing/2014/main" id="{00000000-0008-0000-0E00-000022010000}"/>
            </a:ext>
          </a:extLst>
        </xdr:cNvPr>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291" name="フローチャート : 判断 290">
          <a:extLst>
            <a:ext uri="{FF2B5EF4-FFF2-40B4-BE49-F238E27FC236}">
              <a16:creationId xmlns:a16="http://schemas.microsoft.com/office/drawing/2014/main" id="{00000000-0008-0000-0E00-000023010000}"/>
            </a:ext>
          </a:extLst>
        </xdr:cNvPr>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292" name="フローチャート : 判断 291">
          <a:extLst>
            <a:ext uri="{FF2B5EF4-FFF2-40B4-BE49-F238E27FC236}">
              <a16:creationId xmlns:a16="http://schemas.microsoft.com/office/drawing/2014/main" id="{00000000-0008-0000-0E00-000024010000}"/>
            </a:ext>
          </a:extLst>
        </xdr:cNvPr>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14740</xdr:rowOff>
    </xdr:from>
    <xdr:ext cx="599010" cy="259045"/>
    <xdr:sp macro="" textlink="">
      <xdr:nvSpPr>
        <xdr:cNvPr id="293" name="n_1aveValue【一般廃棄物処理施設】&#10;一人当たり有形固定資産（償却資産）額">
          <a:extLst>
            <a:ext uri="{FF2B5EF4-FFF2-40B4-BE49-F238E27FC236}">
              <a16:creationId xmlns:a16="http://schemas.microsoft.com/office/drawing/2014/main" id="{00000000-0008-0000-0E00-000025010000}"/>
            </a:ext>
          </a:extLst>
        </xdr:cNvPr>
        <xdr:cNvSpPr txBox="1"/>
      </xdr:nvSpPr>
      <xdr:spPr>
        <a:xfrm>
          <a:off x="21011094" y="67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37840</xdr:rowOff>
    </xdr:from>
    <xdr:to>
      <xdr:col>31</xdr:col>
      <xdr:colOff>85725</xdr:colOff>
      <xdr:row>33</xdr:row>
      <xdr:rowOff>139440</xdr:rowOff>
    </xdr:to>
    <xdr:sp macro="" textlink="">
      <xdr:nvSpPr>
        <xdr:cNvPr id="299" name="円/楕円 298">
          <a:extLst>
            <a:ext uri="{FF2B5EF4-FFF2-40B4-BE49-F238E27FC236}">
              <a16:creationId xmlns:a16="http://schemas.microsoft.com/office/drawing/2014/main" id="{00000000-0008-0000-0E00-00002B010000}"/>
            </a:ext>
          </a:extLst>
        </xdr:cNvPr>
        <xdr:cNvSpPr/>
      </xdr:nvSpPr>
      <xdr:spPr>
        <a:xfrm>
          <a:off x="21272500" y="56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155967</xdr:rowOff>
    </xdr:from>
    <xdr:ext cx="599010" cy="259045"/>
    <xdr:sp macro="" textlink="">
      <xdr:nvSpPr>
        <xdr:cNvPr id="300" name="n_1mainValue【一般廃棄物処理施設】&#10;一人当たり有形固定資産（償却資産）額">
          <a:extLst>
            <a:ext uri="{FF2B5EF4-FFF2-40B4-BE49-F238E27FC236}">
              <a16:creationId xmlns:a16="http://schemas.microsoft.com/office/drawing/2014/main" id="{00000000-0008-0000-0E00-00002C010000}"/>
            </a:ext>
          </a:extLst>
        </xdr:cNvPr>
        <xdr:cNvSpPr txBox="1"/>
      </xdr:nvSpPr>
      <xdr:spPr>
        <a:xfrm>
          <a:off x="21011094" y="547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a:extLst>
            <a:ext uri="{FF2B5EF4-FFF2-40B4-BE49-F238E27FC236}">
              <a16:creationId xmlns:a16="http://schemas.microsoft.com/office/drawing/2014/main" id="{00000000-0008-0000-0E00-00004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26" name="【保健センター・保健所】&#10;有形固定資産減価償却率最小値テキスト">
          <a:extLst>
            <a:ext uri="{FF2B5EF4-FFF2-40B4-BE49-F238E27FC236}">
              <a16:creationId xmlns:a16="http://schemas.microsoft.com/office/drawing/2014/main" id="{00000000-0008-0000-0E00-000046010000}"/>
            </a:ext>
          </a:extLst>
        </xdr:cNvPr>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28" name="【保健センター・保健所】&#10;有形固定資産減価償却率最大値テキスト">
          <a:extLst>
            <a:ext uri="{FF2B5EF4-FFF2-40B4-BE49-F238E27FC236}">
              <a16:creationId xmlns:a16="http://schemas.microsoft.com/office/drawing/2014/main" id="{00000000-0008-0000-0E00-000048010000}"/>
            </a:ext>
          </a:extLst>
        </xdr:cNvPr>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30" name="【保健センター・保健所】&#10;有形固定資産減価償却率平均値テキスト">
          <a:extLst>
            <a:ext uri="{FF2B5EF4-FFF2-40B4-BE49-F238E27FC236}">
              <a16:creationId xmlns:a16="http://schemas.microsoft.com/office/drawing/2014/main" id="{00000000-0008-0000-0E00-00004A010000}"/>
            </a:ext>
          </a:extLst>
        </xdr:cNvPr>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31" name="フローチャート : 判断 330">
          <a:extLst>
            <a:ext uri="{FF2B5EF4-FFF2-40B4-BE49-F238E27FC236}">
              <a16:creationId xmlns:a16="http://schemas.microsoft.com/office/drawing/2014/main" id="{00000000-0008-0000-0E00-00004B010000}"/>
            </a:ext>
          </a:extLst>
        </xdr:cNvPr>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32" name="フローチャート : 判断 331">
          <a:extLst>
            <a:ext uri="{FF2B5EF4-FFF2-40B4-BE49-F238E27FC236}">
              <a16:creationId xmlns:a16="http://schemas.microsoft.com/office/drawing/2014/main" id="{00000000-0008-0000-0E00-00004C01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11447</xdr:rowOff>
    </xdr:from>
    <xdr:ext cx="405111" cy="259045"/>
    <xdr:sp macro="" textlink="">
      <xdr:nvSpPr>
        <xdr:cNvPr id="333" name="n_1aveValue【保健センター・保健所】&#10;有形固定資産減価償却率">
          <a:extLst>
            <a:ext uri="{FF2B5EF4-FFF2-40B4-BE49-F238E27FC236}">
              <a16:creationId xmlns:a16="http://schemas.microsoft.com/office/drawing/2014/main" id="{00000000-0008-0000-0E00-00004D010000}"/>
            </a:ext>
          </a:extLst>
        </xdr:cNvPr>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158750</xdr:rowOff>
    </xdr:from>
    <xdr:to>
      <xdr:col>22</xdr:col>
      <xdr:colOff>415925</xdr:colOff>
      <xdr:row>57</xdr:row>
      <xdr:rowOff>88900</xdr:rowOff>
    </xdr:to>
    <xdr:sp macro="" textlink="">
      <xdr:nvSpPr>
        <xdr:cNvPr id="339" name="円/楕円 338">
          <a:extLst>
            <a:ext uri="{FF2B5EF4-FFF2-40B4-BE49-F238E27FC236}">
              <a16:creationId xmlns:a16="http://schemas.microsoft.com/office/drawing/2014/main" id="{00000000-0008-0000-0E00-000053010000}"/>
            </a:ext>
          </a:extLst>
        </xdr:cNvPr>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105427</xdr:rowOff>
    </xdr:from>
    <xdr:ext cx="405111" cy="259045"/>
    <xdr:sp macro="" textlink="">
      <xdr:nvSpPr>
        <xdr:cNvPr id="340" name="n_1mainValue【保健センター・保健所】&#10;有形固定資産減価償却率">
          <a:extLst>
            <a:ext uri="{FF2B5EF4-FFF2-40B4-BE49-F238E27FC236}">
              <a16:creationId xmlns:a16="http://schemas.microsoft.com/office/drawing/2014/main" id="{00000000-0008-0000-0E00-000054010000}"/>
            </a:ext>
          </a:extLst>
        </xdr:cNvPr>
        <xdr:cNvSpPr txBox="1"/>
      </xdr:nvSpPr>
      <xdr:spPr>
        <a:xfrm>
          <a:off x="15266043"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保健センター・保健所】&#10;一人当たり面積グラフ枠">
          <a:extLst>
            <a:ext uri="{FF2B5EF4-FFF2-40B4-BE49-F238E27FC236}">
              <a16:creationId xmlns:a16="http://schemas.microsoft.com/office/drawing/2014/main" id="{00000000-0008-0000-0E00-00006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67" name="【保健センター・保健所】&#10;一人当たり面積最小値テキスト">
          <a:extLst>
            <a:ext uri="{FF2B5EF4-FFF2-40B4-BE49-F238E27FC236}">
              <a16:creationId xmlns:a16="http://schemas.microsoft.com/office/drawing/2014/main" id="{00000000-0008-0000-0E00-00006F010000}"/>
            </a:ext>
          </a:extLst>
        </xdr:cNvPr>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69" name="【保健センター・保健所】&#10;一人当たり面積最大値テキスト">
          <a:extLst>
            <a:ext uri="{FF2B5EF4-FFF2-40B4-BE49-F238E27FC236}">
              <a16:creationId xmlns:a16="http://schemas.microsoft.com/office/drawing/2014/main" id="{00000000-0008-0000-0E00-000071010000}"/>
            </a:ext>
          </a:extLst>
        </xdr:cNvPr>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371" name="【保健センター・保健所】&#10;一人当たり面積平均値テキスト">
          <a:extLst>
            <a:ext uri="{FF2B5EF4-FFF2-40B4-BE49-F238E27FC236}">
              <a16:creationId xmlns:a16="http://schemas.microsoft.com/office/drawing/2014/main" id="{00000000-0008-0000-0E00-000073010000}"/>
            </a:ext>
          </a:extLst>
        </xdr:cNvPr>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72" name="フローチャート : 判断 371">
          <a:extLst>
            <a:ext uri="{FF2B5EF4-FFF2-40B4-BE49-F238E27FC236}">
              <a16:creationId xmlns:a16="http://schemas.microsoft.com/office/drawing/2014/main" id="{00000000-0008-0000-0E00-000074010000}"/>
            </a:ext>
          </a:extLst>
        </xdr:cNvPr>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373" name="フローチャート : 判断 372">
          <a:extLst>
            <a:ext uri="{FF2B5EF4-FFF2-40B4-BE49-F238E27FC236}">
              <a16:creationId xmlns:a16="http://schemas.microsoft.com/office/drawing/2014/main" id="{00000000-0008-0000-0E00-000075010000}"/>
            </a:ext>
          </a:extLst>
        </xdr:cNvPr>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125203</xdr:rowOff>
    </xdr:from>
    <xdr:ext cx="469744" cy="259045"/>
    <xdr:sp macro="" textlink="">
      <xdr:nvSpPr>
        <xdr:cNvPr id="374" name="n_1aveValue【保健センター・保健所】&#10;一人当たり面積">
          <a:extLst>
            <a:ext uri="{FF2B5EF4-FFF2-40B4-BE49-F238E27FC236}">
              <a16:creationId xmlns:a16="http://schemas.microsoft.com/office/drawing/2014/main" id="{00000000-0008-0000-0E00-000076010000}"/>
            </a:ext>
          </a:extLst>
        </xdr:cNvPr>
        <xdr:cNvSpPr txBox="1"/>
      </xdr:nvSpPr>
      <xdr:spPr>
        <a:xfrm>
          <a:off x="210757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56969</xdr:rowOff>
    </xdr:from>
    <xdr:to>
      <xdr:col>31</xdr:col>
      <xdr:colOff>85725</xdr:colOff>
      <xdr:row>58</xdr:row>
      <xdr:rowOff>158569</xdr:rowOff>
    </xdr:to>
    <xdr:sp macro="" textlink="">
      <xdr:nvSpPr>
        <xdr:cNvPr id="380" name="円/楕円 379">
          <a:extLst>
            <a:ext uri="{FF2B5EF4-FFF2-40B4-BE49-F238E27FC236}">
              <a16:creationId xmlns:a16="http://schemas.microsoft.com/office/drawing/2014/main" id="{00000000-0008-0000-0E00-00007C010000}"/>
            </a:ext>
          </a:extLst>
        </xdr:cNvPr>
        <xdr:cNvSpPr/>
      </xdr:nvSpPr>
      <xdr:spPr>
        <a:xfrm>
          <a:off x="2127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3646</xdr:rowOff>
    </xdr:from>
    <xdr:ext cx="469744" cy="259045"/>
    <xdr:sp macro="" textlink="">
      <xdr:nvSpPr>
        <xdr:cNvPr id="381" name="n_1mainValue【保健センター・保健所】&#10;一人当たり面積">
          <a:extLst>
            <a:ext uri="{FF2B5EF4-FFF2-40B4-BE49-F238E27FC236}">
              <a16:creationId xmlns:a16="http://schemas.microsoft.com/office/drawing/2014/main" id="{00000000-0008-0000-0E00-00007D010000}"/>
            </a:ext>
          </a:extLst>
        </xdr:cNvPr>
        <xdr:cNvSpPr txBox="1"/>
      </xdr:nvSpPr>
      <xdr:spPr>
        <a:xfrm>
          <a:off x="21075727" y="977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a:extLst>
            <a:ext uri="{FF2B5EF4-FFF2-40B4-BE49-F238E27FC236}">
              <a16:creationId xmlns:a16="http://schemas.microsoft.com/office/drawing/2014/main" id="{00000000-0008-0000-0E00-00009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06" name="【消防施設】&#10;有形固定資産減価償却率最小値テキスト">
          <a:extLst>
            <a:ext uri="{FF2B5EF4-FFF2-40B4-BE49-F238E27FC236}">
              <a16:creationId xmlns:a16="http://schemas.microsoft.com/office/drawing/2014/main" id="{00000000-0008-0000-0E00-000096010000}"/>
            </a:ext>
          </a:extLst>
        </xdr:cNvPr>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08" name="【消防施設】&#10;有形固定資産減価償却率最大値テキスト">
          <a:extLst>
            <a:ext uri="{FF2B5EF4-FFF2-40B4-BE49-F238E27FC236}">
              <a16:creationId xmlns:a16="http://schemas.microsoft.com/office/drawing/2014/main" id="{00000000-0008-0000-0E00-000098010000}"/>
            </a:ext>
          </a:extLst>
        </xdr:cNvPr>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10" name="【消防施設】&#10;有形固定資産減価償却率平均値テキスト">
          <a:extLst>
            <a:ext uri="{FF2B5EF4-FFF2-40B4-BE49-F238E27FC236}">
              <a16:creationId xmlns:a16="http://schemas.microsoft.com/office/drawing/2014/main" id="{00000000-0008-0000-0E00-00009A010000}"/>
            </a:ext>
          </a:extLst>
        </xdr:cNvPr>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11" name="フローチャート : 判断 410">
          <a:extLst>
            <a:ext uri="{FF2B5EF4-FFF2-40B4-BE49-F238E27FC236}">
              <a16:creationId xmlns:a16="http://schemas.microsoft.com/office/drawing/2014/main" id="{00000000-0008-0000-0E00-00009B010000}"/>
            </a:ext>
          </a:extLst>
        </xdr:cNvPr>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12" name="フローチャート : 判断 411">
          <a:extLst>
            <a:ext uri="{FF2B5EF4-FFF2-40B4-BE49-F238E27FC236}">
              <a16:creationId xmlns:a16="http://schemas.microsoft.com/office/drawing/2014/main" id="{00000000-0008-0000-0E00-00009C010000}"/>
            </a:ext>
          </a:extLst>
        </xdr:cNvPr>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59072</xdr:rowOff>
    </xdr:from>
    <xdr:ext cx="405111" cy="259045"/>
    <xdr:sp macro="" textlink="">
      <xdr:nvSpPr>
        <xdr:cNvPr id="413" name="n_1aveValue【消防施設】&#10;有形固定資産減価償却率">
          <a:extLst>
            <a:ext uri="{FF2B5EF4-FFF2-40B4-BE49-F238E27FC236}">
              <a16:creationId xmlns:a16="http://schemas.microsoft.com/office/drawing/2014/main" id="{00000000-0008-0000-0E00-00009D010000}"/>
            </a:ext>
          </a:extLst>
        </xdr:cNvPr>
        <xdr:cNvSpPr txBox="1"/>
      </xdr:nvSpPr>
      <xdr:spPr>
        <a:xfrm>
          <a:off x="15266043"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116839</xdr:rowOff>
    </xdr:from>
    <xdr:to>
      <xdr:col>22</xdr:col>
      <xdr:colOff>415925</xdr:colOff>
      <xdr:row>80</xdr:row>
      <xdr:rowOff>46989</xdr:rowOff>
    </xdr:to>
    <xdr:sp macro="" textlink="">
      <xdr:nvSpPr>
        <xdr:cNvPr id="419" name="円/楕円 418">
          <a:extLst>
            <a:ext uri="{FF2B5EF4-FFF2-40B4-BE49-F238E27FC236}">
              <a16:creationId xmlns:a16="http://schemas.microsoft.com/office/drawing/2014/main" id="{00000000-0008-0000-0E00-0000A3010000}"/>
            </a:ext>
          </a:extLst>
        </xdr:cNvPr>
        <xdr:cNvSpPr/>
      </xdr:nvSpPr>
      <xdr:spPr>
        <a:xfrm>
          <a:off x="15430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63516</xdr:rowOff>
    </xdr:from>
    <xdr:ext cx="405111" cy="259045"/>
    <xdr:sp macro="" textlink="">
      <xdr:nvSpPr>
        <xdr:cNvPr id="420" name="n_1mainValue【消防施設】&#10;有形固定資産減価償却率">
          <a:extLst>
            <a:ext uri="{FF2B5EF4-FFF2-40B4-BE49-F238E27FC236}">
              <a16:creationId xmlns:a16="http://schemas.microsoft.com/office/drawing/2014/main" id="{00000000-0008-0000-0E00-0000A4010000}"/>
            </a:ext>
          </a:extLst>
        </xdr:cNvPr>
        <xdr:cNvSpPr txBox="1"/>
      </xdr:nvSpPr>
      <xdr:spPr>
        <a:xfrm>
          <a:off x="15266043"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a:extLst>
            <a:ext uri="{FF2B5EF4-FFF2-40B4-BE49-F238E27FC236}">
              <a16:creationId xmlns:a16="http://schemas.microsoft.com/office/drawing/2014/main" id="{00000000-0008-0000-0E00-0000B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140970</xdr:rowOff>
    </xdr:from>
    <xdr:to>
      <xdr:col>32</xdr:col>
      <xdr:colOff>186689</xdr:colOff>
      <xdr:row>86</xdr:row>
      <xdr:rowOff>120396</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22160864" y="1368552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124223</xdr:rowOff>
    </xdr:from>
    <xdr:ext cx="469744" cy="259045"/>
    <xdr:sp macro="" textlink="">
      <xdr:nvSpPr>
        <xdr:cNvPr id="444" name="【消防施設】&#10;一人当たり面積最小値テキスト">
          <a:extLst>
            <a:ext uri="{FF2B5EF4-FFF2-40B4-BE49-F238E27FC236}">
              <a16:creationId xmlns:a16="http://schemas.microsoft.com/office/drawing/2014/main" id="{00000000-0008-0000-0E00-0000BC010000}"/>
            </a:ext>
          </a:extLst>
        </xdr:cNvPr>
        <xdr:cNvSpPr txBox="1"/>
      </xdr:nvSpPr>
      <xdr:spPr>
        <a:xfrm>
          <a:off x="22250400"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120396</xdr:rowOff>
    </xdr:from>
    <xdr:to>
      <xdr:col>32</xdr:col>
      <xdr:colOff>276225</xdr:colOff>
      <xdr:row>86</xdr:row>
      <xdr:rowOff>120396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22072600" y="1486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87647</xdr:rowOff>
    </xdr:from>
    <xdr:ext cx="469744" cy="259045"/>
    <xdr:sp macro="" textlink="">
      <xdr:nvSpPr>
        <xdr:cNvPr id="446" name="【消防施設】&#10;一人当たり面積最大値テキスト">
          <a:extLst>
            <a:ext uri="{FF2B5EF4-FFF2-40B4-BE49-F238E27FC236}">
              <a16:creationId xmlns:a16="http://schemas.microsoft.com/office/drawing/2014/main" id="{00000000-0008-0000-0E00-0000BE010000}"/>
            </a:ext>
          </a:extLst>
        </xdr:cNvPr>
        <xdr:cNvSpPr txBox="1"/>
      </xdr:nvSpPr>
      <xdr:spPr>
        <a:xfrm>
          <a:off x="222504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79</xdr:row>
      <xdr:rowOff>140970</xdr:rowOff>
    </xdr:from>
    <xdr:to>
      <xdr:col>32</xdr:col>
      <xdr:colOff>276225</xdr:colOff>
      <xdr:row>79</xdr:row>
      <xdr:rowOff>140970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13733</xdr:rowOff>
    </xdr:from>
    <xdr:ext cx="469744" cy="259045"/>
    <xdr:sp macro="" textlink="">
      <xdr:nvSpPr>
        <xdr:cNvPr id="448" name="【消防施設】&#10;一人当たり面積平均値テキスト">
          <a:extLst>
            <a:ext uri="{FF2B5EF4-FFF2-40B4-BE49-F238E27FC236}">
              <a16:creationId xmlns:a16="http://schemas.microsoft.com/office/drawing/2014/main" id="{00000000-0008-0000-0E00-0000C0010000}"/>
            </a:ext>
          </a:extLst>
        </xdr:cNvPr>
        <xdr:cNvSpPr txBox="1"/>
      </xdr:nvSpPr>
      <xdr:spPr>
        <a:xfrm>
          <a:off x="222504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35306</xdr:rowOff>
    </xdr:from>
    <xdr:to>
      <xdr:col>32</xdr:col>
      <xdr:colOff>238125</xdr:colOff>
      <xdr:row>83</xdr:row>
      <xdr:rowOff>136906</xdr:rowOff>
    </xdr:to>
    <xdr:sp macro="" textlink="">
      <xdr:nvSpPr>
        <xdr:cNvPr id="449" name="フローチャート : 判断 448">
          <a:extLst>
            <a:ext uri="{FF2B5EF4-FFF2-40B4-BE49-F238E27FC236}">
              <a16:creationId xmlns:a16="http://schemas.microsoft.com/office/drawing/2014/main" id="{00000000-0008-0000-0E00-0000C1010000}"/>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81026</xdr:rowOff>
    </xdr:from>
    <xdr:to>
      <xdr:col>31</xdr:col>
      <xdr:colOff>85725</xdr:colOff>
      <xdr:row>84</xdr:row>
      <xdr:rowOff>11176</xdr:rowOff>
    </xdr:to>
    <xdr:sp macro="" textlink="">
      <xdr:nvSpPr>
        <xdr:cNvPr id="450" name="フローチャート : 判断 449">
          <a:extLst>
            <a:ext uri="{FF2B5EF4-FFF2-40B4-BE49-F238E27FC236}">
              <a16:creationId xmlns:a16="http://schemas.microsoft.com/office/drawing/2014/main" id="{00000000-0008-0000-0E00-0000C2010000}"/>
            </a:ext>
          </a:extLst>
        </xdr:cNvPr>
        <xdr:cNvSpPr/>
      </xdr:nvSpPr>
      <xdr:spPr>
        <a:xfrm>
          <a:off x="21272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2303</xdr:rowOff>
    </xdr:from>
    <xdr:ext cx="469744" cy="259045"/>
    <xdr:sp macro="" textlink="">
      <xdr:nvSpPr>
        <xdr:cNvPr id="451" name="n_1aveValue【消防施設】&#10;一人当たり面積">
          <a:extLst>
            <a:ext uri="{FF2B5EF4-FFF2-40B4-BE49-F238E27FC236}">
              <a16:creationId xmlns:a16="http://schemas.microsoft.com/office/drawing/2014/main" id="{00000000-0008-0000-0E00-0000C3010000}"/>
            </a:ext>
          </a:extLst>
        </xdr:cNvPr>
        <xdr:cNvSpPr txBox="1"/>
      </xdr:nvSpPr>
      <xdr:spPr>
        <a:xfrm>
          <a:off x="21075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14732</xdr:rowOff>
    </xdr:from>
    <xdr:to>
      <xdr:col>31</xdr:col>
      <xdr:colOff>85725</xdr:colOff>
      <xdr:row>78</xdr:row>
      <xdr:rowOff>116332</xdr:rowOff>
    </xdr:to>
    <xdr:sp macro="" textlink="">
      <xdr:nvSpPr>
        <xdr:cNvPr id="457" name="円/楕円 456">
          <a:extLst>
            <a:ext uri="{FF2B5EF4-FFF2-40B4-BE49-F238E27FC236}">
              <a16:creationId xmlns:a16="http://schemas.microsoft.com/office/drawing/2014/main" id="{00000000-0008-0000-0E00-0000C9010000}"/>
            </a:ext>
          </a:extLst>
        </xdr:cNvPr>
        <xdr:cNvSpPr/>
      </xdr:nvSpPr>
      <xdr:spPr>
        <a:xfrm>
          <a:off x="21272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132859</xdr:rowOff>
    </xdr:from>
    <xdr:ext cx="469744" cy="259045"/>
    <xdr:sp macro="" textlink="">
      <xdr:nvSpPr>
        <xdr:cNvPr id="458" name="n_1mainValue【消防施設】&#10;一人当たり面積">
          <a:extLst>
            <a:ext uri="{FF2B5EF4-FFF2-40B4-BE49-F238E27FC236}">
              <a16:creationId xmlns:a16="http://schemas.microsoft.com/office/drawing/2014/main" id="{00000000-0008-0000-0E00-0000CA010000}"/>
            </a:ext>
          </a:extLst>
        </xdr:cNvPr>
        <xdr:cNvSpPr txBox="1"/>
      </xdr:nvSpPr>
      <xdr:spPr>
        <a:xfrm>
          <a:off x="210757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a:extLst>
            <a:ext uri="{FF2B5EF4-FFF2-40B4-BE49-F238E27FC236}">
              <a16:creationId xmlns:a16="http://schemas.microsoft.com/office/drawing/2014/main" id="{00000000-0008-0000-0E00-0000E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5" name="【庁舎】&#10;有形固定資産減価償却率最小値テキスト">
          <a:extLst>
            <a:ext uri="{FF2B5EF4-FFF2-40B4-BE49-F238E27FC236}">
              <a16:creationId xmlns:a16="http://schemas.microsoft.com/office/drawing/2014/main" id="{00000000-0008-0000-0E00-0000E5010000}"/>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87" name="【庁舎】&#10;有形固定資産減価償却率最大値テキスト">
          <a:extLst>
            <a:ext uri="{FF2B5EF4-FFF2-40B4-BE49-F238E27FC236}">
              <a16:creationId xmlns:a16="http://schemas.microsoft.com/office/drawing/2014/main" id="{00000000-0008-0000-0E00-0000E7010000}"/>
            </a:ext>
          </a:extLst>
        </xdr:cNvPr>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89" name="【庁舎】&#10;有形固定資産減価償却率平均値テキスト">
          <a:extLst>
            <a:ext uri="{FF2B5EF4-FFF2-40B4-BE49-F238E27FC236}">
              <a16:creationId xmlns:a16="http://schemas.microsoft.com/office/drawing/2014/main" id="{00000000-0008-0000-0E00-0000E9010000}"/>
            </a:ext>
          </a:extLst>
        </xdr:cNvPr>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90" name="フローチャート : 判断 489">
          <a:extLst>
            <a:ext uri="{FF2B5EF4-FFF2-40B4-BE49-F238E27FC236}">
              <a16:creationId xmlns:a16="http://schemas.microsoft.com/office/drawing/2014/main" id="{00000000-0008-0000-0E00-0000EA010000}"/>
            </a:ext>
          </a:extLst>
        </xdr:cNvPr>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1" name="フローチャート : 判断 490">
          <a:extLst>
            <a:ext uri="{FF2B5EF4-FFF2-40B4-BE49-F238E27FC236}">
              <a16:creationId xmlns:a16="http://schemas.microsoft.com/office/drawing/2014/main" id="{00000000-0008-0000-0E00-0000EB010000}"/>
            </a:ext>
          </a:extLst>
        </xdr:cNvPr>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E00-0000EC010000}"/>
            </a:ext>
          </a:extLst>
        </xdr:cNvPr>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56424</xdr:rowOff>
    </xdr:from>
    <xdr:to>
      <xdr:col>22</xdr:col>
      <xdr:colOff>415925</xdr:colOff>
      <xdr:row>101</xdr:row>
      <xdr:rowOff>158024</xdr:rowOff>
    </xdr:to>
    <xdr:sp macro="" textlink="">
      <xdr:nvSpPr>
        <xdr:cNvPr id="498" name="円/楕円 497">
          <a:extLst>
            <a:ext uri="{FF2B5EF4-FFF2-40B4-BE49-F238E27FC236}">
              <a16:creationId xmlns:a16="http://schemas.microsoft.com/office/drawing/2014/main" id="{00000000-0008-0000-0E00-0000F2010000}"/>
            </a:ext>
          </a:extLst>
        </xdr:cNvPr>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3101</xdr:rowOff>
    </xdr:from>
    <xdr:ext cx="405111" cy="259045"/>
    <xdr:sp macro="" textlink="">
      <xdr:nvSpPr>
        <xdr:cNvPr id="499" name="n_1mainValue【庁舎】&#10;有形固定資産減価償却率">
          <a:extLst>
            <a:ext uri="{FF2B5EF4-FFF2-40B4-BE49-F238E27FC236}">
              <a16:creationId xmlns:a16="http://schemas.microsoft.com/office/drawing/2014/main" id="{00000000-0008-0000-0E00-0000F3010000}"/>
            </a:ext>
          </a:extLst>
        </xdr:cNvPr>
        <xdr:cNvSpPr txBox="1"/>
      </xdr:nvSpPr>
      <xdr:spPr>
        <a:xfrm>
          <a:off x="15266043"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a:extLst>
            <a:ext uri="{FF2B5EF4-FFF2-40B4-BE49-F238E27FC236}">
              <a16:creationId xmlns:a16="http://schemas.microsoft.com/office/drawing/2014/main" id="{00000000-0008-0000-0E00-00000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27" name="【庁舎】&#10;一人当たり面積最小値テキスト">
          <a:extLst>
            <a:ext uri="{FF2B5EF4-FFF2-40B4-BE49-F238E27FC236}">
              <a16:creationId xmlns:a16="http://schemas.microsoft.com/office/drawing/2014/main" id="{00000000-0008-0000-0E00-00000F020000}"/>
            </a:ext>
          </a:extLst>
        </xdr:cNvPr>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29" name="【庁舎】&#10;一人当たり面積最大値テキスト">
          <a:extLst>
            <a:ext uri="{FF2B5EF4-FFF2-40B4-BE49-F238E27FC236}">
              <a16:creationId xmlns:a16="http://schemas.microsoft.com/office/drawing/2014/main" id="{00000000-0008-0000-0E00-000011020000}"/>
            </a:ext>
          </a:extLst>
        </xdr:cNvPr>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1" name="【庁舎】&#10;一人当たり面積平均値テキスト">
          <a:extLst>
            <a:ext uri="{FF2B5EF4-FFF2-40B4-BE49-F238E27FC236}">
              <a16:creationId xmlns:a16="http://schemas.microsoft.com/office/drawing/2014/main" id="{00000000-0008-0000-0E00-000013020000}"/>
            </a:ext>
          </a:extLst>
        </xdr:cNvPr>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2" name="フローチャート : 判断 531">
          <a:extLst>
            <a:ext uri="{FF2B5EF4-FFF2-40B4-BE49-F238E27FC236}">
              <a16:creationId xmlns:a16="http://schemas.microsoft.com/office/drawing/2014/main" id="{00000000-0008-0000-0E00-00001402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33" name="フローチャート : 判断 532">
          <a:extLst>
            <a:ext uri="{FF2B5EF4-FFF2-40B4-BE49-F238E27FC236}">
              <a16:creationId xmlns:a16="http://schemas.microsoft.com/office/drawing/2014/main" id="{00000000-0008-0000-0E00-00001502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534" name="n_1aveValue【庁舎】&#10;一人当たり面積">
          <a:extLst>
            <a:ext uri="{FF2B5EF4-FFF2-40B4-BE49-F238E27FC236}">
              <a16:creationId xmlns:a16="http://schemas.microsoft.com/office/drawing/2014/main" id="{00000000-0008-0000-0E00-00001602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27032</xdr:rowOff>
    </xdr:from>
    <xdr:to>
      <xdr:col>31</xdr:col>
      <xdr:colOff>85725</xdr:colOff>
      <xdr:row>101</xdr:row>
      <xdr:rowOff>128632</xdr:rowOff>
    </xdr:to>
    <xdr:sp macro="" textlink="">
      <xdr:nvSpPr>
        <xdr:cNvPr id="540" name="円/楕円 539">
          <a:extLst>
            <a:ext uri="{FF2B5EF4-FFF2-40B4-BE49-F238E27FC236}">
              <a16:creationId xmlns:a16="http://schemas.microsoft.com/office/drawing/2014/main" id="{00000000-0008-0000-0E00-00001C020000}"/>
            </a:ext>
          </a:extLst>
        </xdr:cNvPr>
        <xdr:cNvSpPr/>
      </xdr:nvSpPr>
      <xdr:spPr>
        <a:xfrm>
          <a:off x="21272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145159</xdr:rowOff>
    </xdr:from>
    <xdr:ext cx="469744" cy="259045"/>
    <xdr:sp macro="" textlink="">
      <xdr:nvSpPr>
        <xdr:cNvPr id="541" name="n_1mainValue【庁舎】&#10;一人当たり面積">
          <a:extLst>
            <a:ext uri="{FF2B5EF4-FFF2-40B4-BE49-F238E27FC236}">
              <a16:creationId xmlns:a16="http://schemas.microsoft.com/office/drawing/2014/main" id="{00000000-0008-0000-0E00-00001D020000}"/>
            </a:ext>
          </a:extLst>
        </xdr:cNvPr>
        <xdr:cNvSpPr txBox="1"/>
      </xdr:nvSpPr>
      <xdr:spPr>
        <a:xfrm>
          <a:off x="21075727" y="171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全体的な比率については、財政指標は改善するが固定資産関連の数値は悪化していくと考えられる。人口減少が数値に影響を与えることも考慮して対応していく。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14559079</v>
      </c>
      <c r="BO4" s="381"/>
      <c r="BP4" s="381"/>
      <c r="BQ4" s="381"/>
      <c r="BR4" s="381"/>
      <c r="BS4" s="381"/>
      <c r="BT4" s="381"/>
      <c r="BU4" s="382"/>
      <c r="BV4" s="380">
        <v>14743219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13694023</v>
      </c>
      <c r="BO5" s="418"/>
      <c r="BP5" s="418"/>
      <c r="BQ5" s="418"/>
      <c r="BR5" s="418"/>
      <c r="BS5" s="418"/>
      <c r="BT5" s="418"/>
      <c r="BU5" s="419"/>
      <c r="BV5" s="417">
        <v>13905994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94.6</v>
      </c>
      <c r="CU5" s="415"/>
      <c r="CV5" s="415"/>
      <c r="CW5" s="415"/>
      <c r="CX5" s="415"/>
      <c r="CY5" s="415"/>
      <c r="CZ5" s="415"/>
      <c r="DA5" s="416"/>
      <c r="DB5" s="414">
        <v>89.5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865056</v>
      </c>
      <c r="BO6" s="418"/>
      <c r="BP6" s="418"/>
      <c r="BQ6" s="418"/>
      <c r="BR6" s="418"/>
      <c r="BS6" s="418"/>
      <c r="BT6" s="418"/>
      <c r="BU6" s="419"/>
      <c r="BV6" s="417">
        <v>837225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99.6</v>
      </c>
      <c r="CU6" s="455"/>
      <c r="CV6" s="455"/>
      <c r="CW6" s="455"/>
      <c r="CX6" s="455"/>
      <c r="CY6" s="455"/>
      <c r="CZ6" s="455"/>
      <c r="DA6" s="456"/>
      <c r="DB6" s="454">
        <v>95.5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275067</v>
      </c>
      <c r="BO7" s="418"/>
      <c r="BP7" s="418"/>
      <c r="BQ7" s="418"/>
      <c r="BR7" s="418"/>
      <c r="BS7" s="418"/>
      <c r="BT7" s="418"/>
      <c r="BU7" s="419"/>
      <c r="BV7" s="417">
        <v>395032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9523968</v>
      </c>
      <c r="CU7" s="418"/>
      <c r="CV7" s="418"/>
      <c r="CW7" s="418"/>
      <c r="CX7" s="418"/>
      <c r="CY7" s="418"/>
      <c r="CZ7" s="418"/>
      <c r="DA7" s="419"/>
      <c r="DB7" s="417">
        <v>9693276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589989</v>
      </c>
      <c r="BO8" s="418"/>
      <c r="BP8" s="418"/>
      <c r="BQ8" s="418"/>
      <c r="BR8" s="418"/>
      <c r="BS8" s="418"/>
      <c r="BT8" s="418"/>
      <c r="BU8" s="419"/>
      <c r="BV8" s="417">
        <v>442193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0.44</v>
      </c>
      <c r="CU8" s="458"/>
      <c r="CV8" s="458"/>
      <c r="CW8" s="458"/>
      <c r="CX8" s="458"/>
      <c r="CY8" s="458"/>
      <c r="CZ8" s="458"/>
      <c r="DA8" s="459"/>
      <c r="DB8" s="457">
        <v>0.45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19347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147796</v>
      </c>
      <c r="BO9" s="418"/>
      <c r="BP9" s="418"/>
      <c r="BQ9" s="418"/>
      <c r="BR9" s="418"/>
      <c r="BS9" s="418"/>
      <c r="BT9" s="418"/>
      <c r="BU9" s="419"/>
      <c r="BV9" s="417">
        <v>-44003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19.399999999999999</v>
      </c>
      <c r="CU9" s="415"/>
      <c r="CV9" s="415"/>
      <c r="CW9" s="415"/>
      <c r="CX9" s="415"/>
      <c r="CY9" s="415"/>
      <c r="CZ9" s="415"/>
      <c r="DA9" s="416"/>
      <c r="DB9" s="414">
        <v>18.399999999999999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21345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1921</v>
      </c>
      <c r="BO10" s="418"/>
      <c r="BP10" s="418"/>
      <c r="BQ10" s="418"/>
      <c r="BR10" s="418"/>
      <c r="BS10" s="418"/>
      <c r="BT10" s="418"/>
      <c r="BU10" s="419"/>
      <c r="BV10" s="417">
        <v>1588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19834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280000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19585</v>
      </c>
      <c r="S13" s="499"/>
      <c r="T13" s="499"/>
      <c r="U13" s="499"/>
      <c r="V13" s="500"/>
      <c r="W13" s="433" t="s">
        <v>124</v>
      </c>
      <c r="X13" s="434"/>
      <c r="Y13" s="434"/>
      <c r="Z13" s="434"/>
      <c r="AA13" s="434"/>
      <c r="AB13" s="424"/>
      <c r="AC13" s="468">
        <v>1036</v>
      </c>
      <c r="AD13" s="469"/>
      <c r="AE13" s="469"/>
      <c r="AF13" s="469"/>
      <c r="AG13" s="508"/>
      <c r="AH13" s="468">
        <v>1062</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-130283</v>
      </c>
      <c r="BO13" s="418"/>
      <c r="BP13" s="418"/>
      <c r="BQ13" s="418"/>
      <c r="BR13" s="418"/>
      <c r="BS13" s="418"/>
      <c r="BT13" s="418"/>
      <c r="BU13" s="419"/>
      <c r="BV13" s="417">
        <v>-42415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11.4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20235</v>
      </c>
      <c r="S14" s="499"/>
      <c r="T14" s="499"/>
      <c r="U14" s="499"/>
      <c r="V14" s="500"/>
      <c r="W14" s="407"/>
      <c r="X14" s="408"/>
      <c r="Y14" s="408"/>
      <c r="Z14" s="408"/>
      <c r="AA14" s="408"/>
      <c r="AB14" s="397"/>
      <c r="AC14" s="501">
        <v>10.4</v>
      </c>
      <c r="AD14" s="502"/>
      <c r="AE14" s="502"/>
      <c r="AF14" s="502"/>
      <c r="AG14" s="503"/>
      <c r="AH14" s="501">
        <v>10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11.4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20013</v>
      </c>
      <c r="S15" s="499"/>
      <c r="T15" s="499"/>
      <c r="U15" s="499"/>
      <c r="V15" s="500"/>
      <c r="W15" s="433" t="s">
        <v>130</v>
      </c>
      <c r="X15" s="434"/>
      <c r="Y15" s="434"/>
      <c r="Z15" s="434"/>
      <c r="AA15" s="434"/>
      <c r="AB15" s="424"/>
      <c r="AC15" s="468">
        <v>2064</v>
      </c>
      <c r="AD15" s="469"/>
      <c r="AE15" s="469"/>
      <c r="AF15" s="469"/>
      <c r="AG15" s="508"/>
      <c r="AH15" s="468">
        <v>2207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3183007</v>
      </c>
      <c r="BO15" s="381"/>
      <c r="BP15" s="381"/>
      <c r="BQ15" s="381"/>
      <c r="BR15" s="381"/>
      <c r="BS15" s="381"/>
      <c r="BT15" s="381"/>
      <c r="BU15" s="382"/>
      <c r="BV15" s="380">
        <v>3175450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20.7</v>
      </c>
      <c r="AD16" s="502"/>
      <c r="AE16" s="502"/>
      <c r="AF16" s="502"/>
      <c r="AG16" s="503"/>
      <c r="AH16" s="501">
        <v>20.9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7489093</v>
      </c>
      <c r="BO16" s="418"/>
      <c r="BP16" s="418"/>
      <c r="BQ16" s="418"/>
      <c r="BR16" s="418"/>
      <c r="BS16" s="418"/>
      <c r="BT16" s="418"/>
      <c r="BU16" s="419"/>
      <c r="BV16" s="417">
        <v>7295294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6876</v>
      </c>
      <c r="AD17" s="469"/>
      <c r="AE17" s="469"/>
      <c r="AF17" s="469"/>
      <c r="AG17" s="508"/>
      <c r="AH17" s="468">
        <v>7301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4064987</v>
      </c>
      <c r="BO17" s="418"/>
      <c r="BP17" s="418"/>
      <c r="BQ17" s="418"/>
      <c r="BR17" s="418"/>
      <c r="BS17" s="418"/>
      <c r="BT17" s="418"/>
      <c r="BU17" s="419"/>
      <c r="BV17" s="417">
        <v>4054556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781.08</v>
      </c>
      <c r="M18" s="530"/>
      <c r="N18" s="530"/>
      <c r="O18" s="530"/>
      <c r="P18" s="530"/>
      <c r="Q18" s="530"/>
      <c r="R18" s="531"/>
      <c r="S18" s="531"/>
      <c r="T18" s="531"/>
      <c r="U18" s="531"/>
      <c r="V18" s="532"/>
      <c r="W18" s="435"/>
      <c r="X18" s="436"/>
      <c r="Y18" s="436"/>
      <c r="Z18" s="436"/>
      <c r="AA18" s="436"/>
      <c r="AB18" s="427"/>
      <c r="AC18" s="533">
        <v>68.900000000000006</v>
      </c>
      <c r="AD18" s="534"/>
      <c r="AE18" s="534"/>
      <c r="AF18" s="534"/>
      <c r="AG18" s="535"/>
      <c r="AH18" s="533">
        <v>69.099999999999994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9123607</v>
      </c>
      <c r="BO18" s="418"/>
      <c r="BP18" s="418"/>
      <c r="BQ18" s="418"/>
      <c r="BR18" s="418"/>
      <c r="BS18" s="418"/>
      <c r="BT18" s="418"/>
      <c r="BU18" s="419"/>
      <c r="BV18" s="417">
        <v>8865817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10896801</v>
      </c>
      <c r="BO19" s="418"/>
      <c r="BP19" s="418"/>
      <c r="BQ19" s="418"/>
      <c r="BR19" s="418"/>
      <c r="BS19" s="418"/>
      <c r="BT19" s="418"/>
      <c r="BU19" s="419"/>
      <c r="BV19" s="417">
        <v>10874898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7594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12915728</v>
      </c>
      <c r="BO23" s="418"/>
      <c r="BP23" s="418"/>
      <c r="BQ23" s="418"/>
      <c r="BR23" s="418"/>
      <c r="BS23" s="418"/>
      <c r="BT23" s="418"/>
      <c r="BU23" s="419"/>
      <c r="BV23" s="417">
        <v>13666871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6800</v>
      </c>
      <c r="R24" s="469"/>
      <c r="S24" s="469"/>
      <c r="T24" s="469"/>
      <c r="U24" s="469"/>
      <c r="V24" s="508"/>
      <c r="W24" s="563"/>
      <c r="X24" s="551"/>
      <c r="Y24" s="552"/>
      <c r="Z24" s="467" t="s">
        <v>154</v>
      </c>
      <c r="AA24" s="447"/>
      <c r="AB24" s="447"/>
      <c r="AC24" s="447"/>
      <c r="AD24" s="447"/>
      <c r="AE24" s="447"/>
      <c r="AF24" s="447"/>
      <c r="AG24" s="448"/>
      <c r="AH24" s="468">
        <v>201</v>
      </c>
      <c r="AI24" s="469"/>
      <c r="AJ24" s="469"/>
      <c r="AK24" s="469"/>
      <c r="AL24" s="508"/>
      <c r="AM24" s="468">
        <v>688827</v>
      </c>
      <c r="AN24" s="469"/>
      <c r="AO24" s="469"/>
      <c r="AP24" s="469"/>
      <c r="AQ24" s="469"/>
      <c r="AR24" s="508"/>
      <c r="AS24" s="468">
        <v>3427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10535445</v>
      </c>
      <c r="BO24" s="418"/>
      <c r="BP24" s="418"/>
      <c r="BQ24" s="418"/>
      <c r="BR24" s="418"/>
      <c r="BS24" s="418"/>
      <c r="BT24" s="418"/>
      <c r="BU24" s="419"/>
      <c r="BV24" s="417">
        <v>10980451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5540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322559</v>
      </c>
      <c r="BO25" s="381"/>
      <c r="BP25" s="381"/>
      <c r="BQ25" s="381"/>
      <c r="BR25" s="381"/>
      <c r="BS25" s="381"/>
      <c r="BT25" s="381"/>
      <c r="BU25" s="382"/>
      <c r="BV25" s="380">
        <v>1468614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5100</v>
      </c>
      <c r="R26" s="469"/>
      <c r="S26" s="469"/>
      <c r="T26" s="469"/>
      <c r="U26" s="469"/>
      <c r="V26" s="508"/>
      <c r="W26" s="563"/>
      <c r="X26" s="551"/>
      <c r="Y26" s="552"/>
      <c r="Z26" s="467" t="s">
        <v>160</v>
      </c>
      <c r="AA26" s="573"/>
      <c r="AB26" s="573"/>
      <c r="AC26" s="573"/>
      <c r="AD26" s="573"/>
      <c r="AE26" s="573"/>
      <c r="AF26" s="573"/>
      <c r="AG26" s="574"/>
      <c r="AH26" s="468">
        <v>14</v>
      </c>
      <c r="AI26" s="469"/>
      <c r="AJ26" s="469"/>
      <c r="AK26" s="469"/>
      <c r="AL26" s="508"/>
      <c r="AM26" s="468">
        <v>38430</v>
      </c>
      <c r="AN26" s="469"/>
      <c r="AO26" s="469"/>
      <c r="AP26" s="469"/>
      <c r="AQ26" s="469"/>
      <c r="AR26" s="508"/>
      <c r="AS26" s="468">
        <v>2745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3780</v>
      </c>
      <c r="R27" s="469"/>
      <c r="S27" s="469"/>
      <c r="T27" s="469"/>
      <c r="U27" s="469"/>
      <c r="V27" s="508"/>
      <c r="W27" s="563"/>
      <c r="X27" s="551"/>
      <c r="Y27" s="552"/>
      <c r="Z27" s="467" t="s">
        <v>163</v>
      </c>
      <c r="AA27" s="447"/>
      <c r="AB27" s="447"/>
      <c r="AC27" s="447"/>
      <c r="AD27" s="447"/>
      <c r="AE27" s="447"/>
      <c r="AF27" s="447"/>
      <c r="AG27" s="448"/>
      <c r="AH27" s="468">
        <v>14</v>
      </c>
      <c r="AI27" s="469"/>
      <c r="AJ27" s="469"/>
      <c r="AK27" s="469"/>
      <c r="AL27" s="508"/>
      <c r="AM27" s="468">
        <v>49199</v>
      </c>
      <c r="AN27" s="469"/>
      <c r="AO27" s="469"/>
      <c r="AP27" s="469"/>
      <c r="AQ27" s="469"/>
      <c r="AR27" s="508"/>
      <c r="AS27" s="468">
        <v>3514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10502</v>
      </c>
      <c r="BO27" s="587"/>
      <c r="BP27" s="587"/>
      <c r="BQ27" s="587"/>
      <c r="BR27" s="587"/>
      <c r="BS27" s="587"/>
      <c r="BT27" s="587"/>
      <c r="BU27" s="588"/>
      <c r="BV27" s="586">
        <v>10500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2970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4027420</v>
      </c>
      <c r="BO28" s="381"/>
      <c r="BP28" s="381"/>
      <c r="BQ28" s="381"/>
      <c r="BR28" s="381"/>
      <c r="BS28" s="381"/>
      <c r="BT28" s="381"/>
      <c r="BU28" s="382"/>
      <c r="BV28" s="380">
        <v>4055499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2700</v>
      </c>
      <c r="R29" s="469"/>
      <c r="S29" s="469"/>
      <c r="T29" s="469"/>
      <c r="U29" s="469"/>
      <c r="V29" s="508"/>
      <c r="W29" s="564"/>
      <c r="X29" s="565"/>
      <c r="Y29" s="566"/>
      <c r="Z29" s="467" t="s">
        <v>170</v>
      </c>
      <c r="AA29" s="447"/>
      <c r="AB29" s="447"/>
      <c r="AC29" s="447"/>
      <c r="AD29" s="447"/>
      <c r="AE29" s="447"/>
      <c r="AF29" s="447"/>
      <c r="AG29" s="448"/>
      <c r="AH29" s="468">
        <v>215</v>
      </c>
      <c r="AI29" s="469"/>
      <c r="AJ29" s="469"/>
      <c r="AK29" s="469"/>
      <c r="AL29" s="508"/>
      <c r="AM29" s="468">
        <v>738026</v>
      </c>
      <c r="AN29" s="469"/>
      <c r="AO29" s="469"/>
      <c r="AP29" s="469"/>
      <c r="AQ29" s="469"/>
      <c r="AR29" s="508"/>
      <c r="AS29" s="468">
        <v>3433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433506</v>
      </c>
      <c r="BO29" s="418"/>
      <c r="BP29" s="418"/>
      <c r="BQ29" s="418"/>
      <c r="BR29" s="418"/>
      <c r="BS29" s="418"/>
      <c r="BT29" s="418"/>
      <c r="BU29" s="419"/>
      <c r="BV29" s="417">
        <v>433398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3486132</v>
      </c>
      <c r="BO30" s="587"/>
      <c r="BP30" s="587"/>
      <c r="BQ30" s="587"/>
      <c r="BR30" s="587"/>
      <c r="BS30" s="587"/>
      <c r="BT30" s="587"/>
      <c r="BU30" s="588"/>
      <c r="BV30" s="586">
        <v>3146979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3633356</v>
      </c>
      <c r="S5" s="615"/>
      <c r="T5" s="615"/>
      <c r="U5" s="615"/>
      <c r="V5" s="615"/>
      <c r="W5" s="615"/>
      <c r="X5" s="615"/>
      <c r="Y5" s="616"/>
      <c r="Z5" s="617">
        <v>25</v>
      </c>
      <c r="AA5" s="617"/>
      <c r="AB5" s="617"/>
      <c r="AC5" s="617"/>
      <c r="AD5" s="618">
        <v>3552012</v>
      </c>
      <c r="AE5" s="618"/>
      <c r="AF5" s="618"/>
      <c r="AG5" s="618"/>
      <c r="AH5" s="618"/>
      <c r="AI5" s="618"/>
      <c r="AJ5" s="618"/>
      <c r="AK5" s="618"/>
      <c r="AL5" s="619">
        <v>38.799999999999997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3422756</v>
      </c>
      <c r="BH5" s="626"/>
      <c r="BI5" s="626"/>
      <c r="BJ5" s="626"/>
      <c r="BK5" s="626"/>
      <c r="BL5" s="626"/>
      <c r="BM5" s="626"/>
      <c r="BN5" s="627"/>
      <c r="BO5" s="628">
        <v>94.2</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192140</v>
      </c>
      <c r="S6" s="626"/>
      <c r="T6" s="626"/>
      <c r="U6" s="626"/>
      <c r="V6" s="626"/>
      <c r="W6" s="626"/>
      <c r="X6" s="626"/>
      <c r="Y6" s="627"/>
      <c r="Z6" s="628">
        <v>1.3</v>
      </c>
      <c r="AA6" s="628"/>
      <c r="AB6" s="628"/>
      <c r="AC6" s="628"/>
      <c r="AD6" s="629">
        <v>192140</v>
      </c>
      <c r="AE6" s="629"/>
      <c r="AF6" s="629"/>
      <c r="AG6" s="629"/>
      <c r="AH6" s="629"/>
      <c r="AI6" s="629"/>
      <c r="AJ6" s="629"/>
      <c r="AK6" s="629"/>
      <c r="AL6" s="630">
        <v>2.1</v>
      </c>
      <c r="AM6" s="631"/>
      <c r="AN6" s="631"/>
      <c r="AO6" s="632"/>
      <c r="AP6" s="622" t="s">
        <v>215</v>
      </c>
      <c r="AQ6" s="623"/>
      <c r="AR6" s="623"/>
      <c r="AS6" s="623"/>
      <c r="AT6" s="623"/>
      <c r="AU6" s="623"/>
      <c r="AV6" s="623"/>
      <c r="AW6" s="623"/>
      <c r="AX6" s="623"/>
      <c r="AY6" s="623"/>
      <c r="AZ6" s="623"/>
      <c r="BA6" s="623"/>
      <c r="BB6" s="623"/>
      <c r="BC6" s="623"/>
      <c r="BD6" s="623"/>
      <c r="BE6" s="623"/>
      <c r="BF6" s="624"/>
      <c r="BG6" s="625">
        <v>3422756</v>
      </c>
      <c r="BH6" s="626"/>
      <c r="BI6" s="626"/>
      <c r="BJ6" s="626"/>
      <c r="BK6" s="626"/>
      <c r="BL6" s="626"/>
      <c r="BM6" s="626"/>
      <c r="BN6" s="627"/>
      <c r="BO6" s="628">
        <v>94.2</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137342</v>
      </c>
      <c r="CS6" s="626"/>
      <c r="CT6" s="626"/>
      <c r="CU6" s="626"/>
      <c r="CV6" s="626"/>
      <c r="CW6" s="626"/>
      <c r="CX6" s="626"/>
      <c r="CY6" s="627"/>
      <c r="CZ6" s="628">
        <v>1</v>
      </c>
      <c r="DA6" s="628"/>
      <c r="DB6" s="628"/>
      <c r="DC6" s="628"/>
      <c r="DD6" s="634" t="s">
        <v>210</v>
      </c>
      <c r="DE6" s="626"/>
      <c r="DF6" s="626"/>
      <c r="DG6" s="626"/>
      <c r="DH6" s="626"/>
      <c r="DI6" s="626"/>
      <c r="DJ6" s="626"/>
      <c r="DK6" s="626"/>
      <c r="DL6" s="626"/>
      <c r="DM6" s="626"/>
      <c r="DN6" s="626"/>
      <c r="DO6" s="626"/>
      <c r="DP6" s="627"/>
      <c r="DQ6" s="634">
        <v>137342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1741</v>
      </c>
      <c r="S7" s="626"/>
      <c r="T7" s="626"/>
      <c r="U7" s="626"/>
      <c r="V7" s="626"/>
      <c r="W7" s="626"/>
      <c r="X7" s="626"/>
      <c r="Y7" s="627"/>
      <c r="Z7" s="628">
        <v>0</v>
      </c>
      <c r="AA7" s="628"/>
      <c r="AB7" s="628"/>
      <c r="AC7" s="628"/>
      <c r="AD7" s="629">
        <v>1741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842953</v>
      </c>
      <c r="BH7" s="626"/>
      <c r="BI7" s="626"/>
      <c r="BJ7" s="626"/>
      <c r="BK7" s="626"/>
      <c r="BL7" s="626"/>
      <c r="BM7" s="626"/>
      <c r="BN7" s="627"/>
      <c r="BO7" s="628">
        <v>23.2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2119994</v>
      </c>
      <c r="CS7" s="626"/>
      <c r="CT7" s="626"/>
      <c r="CU7" s="626"/>
      <c r="CV7" s="626"/>
      <c r="CW7" s="626"/>
      <c r="CX7" s="626"/>
      <c r="CY7" s="627"/>
      <c r="CZ7" s="628">
        <v>15.5</v>
      </c>
      <c r="DA7" s="628"/>
      <c r="DB7" s="628"/>
      <c r="DC7" s="628"/>
      <c r="DD7" s="634">
        <v>115977</v>
      </c>
      <c r="DE7" s="626"/>
      <c r="DF7" s="626"/>
      <c r="DG7" s="626"/>
      <c r="DH7" s="626"/>
      <c r="DI7" s="626"/>
      <c r="DJ7" s="626"/>
      <c r="DK7" s="626"/>
      <c r="DL7" s="626"/>
      <c r="DM7" s="626"/>
      <c r="DN7" s="626"/>
      <c r="DO7" s="626"/>
      <c r="DP7" s="627"/>
      <c r="DQ7" s="634">
        <v>1465412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5571</v>
      </c>
      <c r="S8" s="626"/>
      <c r="T8" s="626"/>
      <c r="U8" s="626"/>
      <c r="V8" s="626"/>
      <c r="W8" s="626"/>
      <c r="X8" s="626"/>
      <c r="Y8" s="627"/>
      <c r="Z8" s="628">
        <v>0</v>
      </c>
      <c r="AA8" s="628"/>
      <c r="AB8" s="628"/>
      <c r="AC8" s="628"/>
      <c r="AD8" s="629">
        <v>5571</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35166</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2677151</v>
      </c>
      <c r="CS8" s="626"/>
      <c r="CT8" s="626"/>
      <c r="CU8" s="626"/>
      <c r="CV8" s="626"/>
      <c r="CW8" s="626"/>
      <c r="CX8" s="626"/>
      <c r="CY8" s="627"/>
      <c r="CZ8" s="628">
        <v>19.5</v>
      </c>
      <c r="DA8" s="628"/>
      <c r="DB8" s="628"/>
      <c r="DC8" s="628"/>
      <c r="DD8" s="634">
        <v>16078</v>
      </c>
      <c r="DE8" s="626"/>
      <c r="DF8" s="626"/>
      <c r="DG8" s="626"/>
      <c r="DH8" s="626"/>
      <c r="DI8" s="626"/>
      <c r="DJ8" s="626"/>
      <c r="DK8" s="626"/>
      <c r="DL8" s="626"/>
      <c r="DM8" s="626"/>
      <c r="DN8" s="626"/>
      <c r="DO8" s="626"/>
      <c r="DP8" s="627"/>
      <c r="DQ8" s="634">
        <v>1569671</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3230</v>
      </c>
      <c r="S9" s="626"/>
      <c r="T9" s="626"/>
      <c r="U9" s="626"/>
      <c r="V9" s="626"/>
      <c r="W9" s="626"/>
      <c r="X9" s="626"/>
      <c r="Y9" s="627"/>
      <c r="Z9" s="628">
        <v>0</v>
      </c>
      <c r="AA9" s="628"/>
      <c r="AB9" s="628"/>
      <c r="AC9" s="628"/>
      <c r="AD9" s="629">
        <v>3230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628024</v>
      </c>
      <c r="BH9" s="626"/>
      <c r="BI9" s="626"/>
      <c r="BJ9" s="626"/>
      <c r="BK9" s="626"/>
      <c r="BL9" s="626"/>
      <c r="BM9" s="626"/>
      <c r="BN9" s="627"/>
      <c r="BO9" s="628">
        <v>17.3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917809</v>
      </c>
      <c r="CS9" s="626"/>
      <c r="CT9" s="626"/>
      <c r="CU9" s="626"/>
      <c r="CV9" s="626"/>
      <c r="CW9" s="626"/>
      <c r="CX9" s="626"/>
      <c r="CY9" s="627"/>
      <c r="CZ9" s="628">
        <v>6.7</v>
      </c>
      <c r="DA9" s="628"/>
      <c r="DB9" s="628"/>
      <c r="DC9" s="628"/>
      <c r="DD9" s="634">
        <v>59532</v>
      </c>
      <c r="DE9" s="626"/>
      <c r="DF9" s="626"/>
      <c r="DG9" s="626"/>
      <c r="DH9" s="626"/>
      <c r="DI9" s="626"/>
      <c r="DJ9" s="626"/>
      <c r="DK9" s="626"/>
      <c r="DL9" s="626"/>
      <c r="DM9" s="626"/>
      <c r="DN9" s="626"/>
      <c r="DO9" s="626"/>
      <c r="DP9" s="627"/>
      <c r="DQ9" s="634">
        <v>815014</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349628</v>
      </c>
      <c r="S10" s="626"/>
      <c r="T10" s="626"/>
      <c r="U10" s="626"/>
      <c r="V10" s="626"/>
      <c r="W10" s="626"/>
      <c r="X10" s="626"/>
      <c r="Y10" s="627"/>
      <c r="Z10" s="628">
        <v>2.4</v>
      </c>
      <c r="AA10" s="628"/>
      <c r="AB10" s="628"/>
      <c r="AC10" s="628"/>
      <c r="AD10" s="629">
        <v>349628</v>
      </c>
      <c r="AE10" s="629"/>
      <c r="AF10" s="629"/>
      <c r="AG10" s="629"/>
      <c r="AH10" s="629"/>
      <c r="AI10" s="629"/>
      <c r="AJ10" s="629"/>
      <c r="AK10" s="629"/>
      <c r="AL10" s="630">
        <v>3.8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73324</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16108</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108</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15396</v>
      </c>
      <c r="S11" s="626"/>
      <c r="T11" s="626"/>
      <c r="U11" s="626"/>
      <c r="V11" s="626"/>
      <c r="W11" s="626"/>
      <c r="X11" s="626"/>
      <c r="Y11" s="627"/>
      <c r="Z11" s="628">
        <v>0.1</v>
      </c>
      <c r="AA11" s="628"/>
      <c r="AB11" s="628"/>
      <c r="AC11" s="628"/>
      <c r="AD11" s="629">
        <v>15396</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106439</v>
      </c>
      <c r="BH11" s="626"/>
      <c r="BI11" s="626"/>
      <c r="BJ11" s="626"/>
      <c r="BK11" s="626"/>
      <c r="BL11" s="626"/>
      <c r="BM11" s="626"/>
      <c r="BN11" s="627"/>
      <c r="BO11" s="628">
        <v>2.9</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878564</v>
      </c>
      <c r="CS11" s="626"/>
      <c r="CT11" s="626"/>
      <c r="CU11" s="626"/>
      <c r="CV11" s="626"/>
      <c r="CW11" s="626"/>
      <c r="CX11" s="626"/>
      <c r="CY11" s="627"/>
      <c r="CZ11" s="628">
        <v>6.4</v>
      </c>
      <c r="DA11" s="628"/>
      <c r="DB11" s="628"/>
      <c r="DC11" s="628"/>
      <c r="DD11" s="634">
        <v>498079</v>
      </c>
      <c r="DE11" s="626"/>
      <c r="DF11" s="626"/>
      <c r="DG11" s="626"/>
      <c r="DH11" s="626"/>
      <c r="DI11" s="626"/>
      <c r="DJ11" s="626"/>
      <c r="DK11" s="626"/>
      <c r="DL11" s="626"/>
      <c r="DM11" s="626"/>
      <c r="DN11" s="626"/>
      <c r="DO11" s="626"/>
      <c r="DP11" s="627"/>
      <c r="DQ11" s="634">
        <v>617909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2379888</v>
      </c>
      <c r="BH12" s="626"/>
      <c r="BI12" s="626"/>
      <c r="BJ12" s="626"/>
      <c r="BK12" s="626"/>
      <c r="BL12" s="626"/>
      <c r="BM12" s="626"/>
      <c r="BN12" s="627"/>
      <c r="BO12" s="628">
        <v>65.5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724367</v>
      </c>
      <c r="CS12" s="626"/>
      <c r="CT12" s="626"/>
      <c r="CU12" s="626"/>
      <c r="CV12" s="626"/>
      <c r="CW12" s="626"/>
      <c r="CX12" s="626"/>
      <c r="CY12" s="627"/>
      <c r="CZ12" s="628">
        <v>5.3</v>
      </c>
      <c r="DA12" s="628"/>
      <c r="DB12" s="628"/>
      <c r="DC12" s="628"/>
      <c r="DD12" s="634">
        <v>126362</v>
      </c>
      <c r="DE12" s="626"/>
      <c r="DF12" s="626"/>
      <c r="DG12" s="626"/>
      <c r="DH12" s="626"/>
      <c r="DI12" s="626"/>
      <c r="DJ12" s="626"/>
      <c r="DK12" s="626"/>
      <c r="DL12" s="626"/>
      <c r="DM12" s="626"/>
      <c r="DN12" s="626"/>
      <c r="DO12" s="626"/>
      <c r="DP12" s="627"/>
      <c r="DQ12" s="634">
        <v>586839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43936</v>
      </c>
      <c r="S13" s="626"/>
      <c r="T13" s="626"/>
      <c r="U13" s="626"/>
      <c r="V13" s="626"/>
      <c r="W13" s="626"/>
      <c r="X13" s="626"/>
      <c r="Y13" s="627"/>
      <c r="Z13" s="628">
        <v>0.3</v>
      </c>
      <c r="AA13" s="628"/>
      <c r="AB13" s="628"/>
      <c r="AC13" s="628"/>
      <c r="AD13" s="629">
        <v>43936</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2323366</v>
      </c>
      <c r="BH13" s="626"/>
      <c r="BI13" s="626"/>
      <c r="BJ13" s="626"/>
      <c r="BK13" s="626"/>
      <c r="BL13" s="626"/>
      <c r="BM13" s="626"/>
      <c r="BN13" s="627"/>
      <c r="BO13" s="628">
        <v>63.9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1888181</v>
      </c>
      <c r="CS13" s="626"/>
      <c r="CT13" s="626"/>
      <c r="CU13" s="626"/>
      <c r="CV13" s="626"/>
      <c r="CW13" s="626"/>
      <c r="CX13" s="626"/>
      <c r="CY13" s="627"/>
      <c r="CZ13" s="628">
        <v>13.8</v>
      </c>
      <c r="DA13" s="628"/>
      <c r="DB13" s="628"/>
      <c r="DC13" s="628"/>
      <c r="DD13" s="634">
        <v>947416</v>
      </c>
      <c r="DE13" s="626"/>
      <c r="DF13" s="626"/>
      <c r="DG13" s="626"/>
      <c r="DH13" s="626"/>
      <c r="DI13" s="626"/>
      <c r="DJ13" s="626"/>
      <c r="DK13" s="626"/>
      <c r="DL13" s="626"/>
      <c r="DM13" s="626"/>
      <c r="DN13" s="626"/>
      <c r="DO13" s="626"/>
      <c r="DP13" s="627"/>
      <c r="DQ13" s="634">
        <v>1027508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71810</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526096</v>
      </c>
      <c r="CS14" s="626"/>
      <c r="CT14" s="626"/>
      <c r="CU14" s="626"/>
      <c r="CV14" s="626"/>
      <c r="CW14" s="626"/>
      <c r="CX14" s="626"/>
      <c r="CY14" s="627"/>
      <c r="CZ14" s="628">
        <v>3.8</v>
      </c>
      <c r="DA14" s="628"/>
      <c r="DB14" s="628"/>
      <c r="DC14" s="628"/>
      <c r="DD14" s="634">
        <v>86168</v>
      </c>
      <c r="DE14" s="626"/>
      <c r="DF14" s="626"/>
      <c r="DG14" s="626"/>
      <c r="DH14" s="626"/>
      <c r="DI14" s="626"/>
      <c r="DJ14" s="626"/>
      <c r="DK14" s="626"/>
      <c r="DL14" s="626"/>
      <c r="DM14" s="626"/>
      <c r="DN14" s="626"/>
      <c r="DO14" s="626"/>
      <c r="DP14" s="627"/>
      <c r="DQ14" s="634">
        <v>451760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4499</v>
      </c>
      <c r="S15" s="626"/>
      <c r="T15" s="626"/>
      <c r="U15" s="626"/>
      <c r="V15" s="626"/>
      <c r="W15" s="626"/>
      <c r="X15" s="626"/>
      <c r="Y15" s="627"/>
      <c r="Z15" s="628">
        <v>0</v>
      </c>
      <c r="AA15" s="628"/>
      <c r="AB15" s="628"/>
      <c r="AC15" s="628"/>
      <c r="AD15" s="629">
        <v>4499</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128105</v>
      </c>
      <c r="BH15" s="626"/>
      <c r="BI15" s="626"/>
      <c r="BJ15" s="626"/>
      <c r="BK15" s="626"/>
      <c r="BL15" s="626"/>
      <c r="BM15" s="626"/>
      <c r="BN15" s="627"/>
      <c r="BO15" s="628">
        <v>3.5</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1592732</v>
      </c>
      <c r="CS15" s="626"/>
      <c r="CT15" s="626"/>
      <c r="CU15" s="626"/>
      <c r="CV15" s="626"/>
      <c r="CW15" s="626"/>
      <c r="CX15" s="626"/>
      <c r="CY15" s="627"/>
      <c r="CZ15" s="628">
        <v>11.6</v>
      </c>
      <c r="DA15" s="628"/>
      <c r="DB15" s="628"/>
      <c r="DC15" s="628"/>
      <c r="DD15" s="634">
        <v>240770</v>
      </c>
      <c r="DE15" s="626"/>
      <c r="DF15" s="626"/>
      <c r="DG15" s="626"/>
      <c r="DH15" s="626"/>
      <c r="DI15" s="626"/>
      <c r="DJ15" s="626"/>
      <c r="DK15" s="626"/>
      <c r="DL15" s="626"/>
      <c r="DM15" s="626"/>
      <c r="DN15" s="626"/>
      <c r="DO15" s="626"/>
      <c r="DP15" s="627"/>
      <c r="DQ15" s="634">
        <v>1212821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5272820</v>
      </c>
      <c r="S16" s="626"/>
      <c r="T16" s="626"/>
      <c r="U16" s="626"/>
      <c r="V16" s="626"/>
      <c r="W16" s="626"/>
      <c r="X16" s="626"/>
      <c r="Y16" s="627"/>
      <c r="Z16" s="628">
        <v>36.200000000000003</v>
      </c>
      <c r="AA16" s="628"/>
      <c r="AB16" s="628"/>
      <c r="AC16" s="628"/>
      <c r="AD16" s="629">
        <v>4972222</v>
      </c>
      <c r="AE16" s="629"/>
      <c r="AF16" s="629"/>
      <c r="AG16" s="629"/>
      <c r="AH16" s="629"/>
      <c r="AI16" s="629"/>
      <c r="AJ16" s="629"/>
      <c r="AK16" s="629"/>
      <c r="AL16" s="630">
        <v>54.3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86188</v>
      </c>
      <c r="CS16" s="626"/>
      <c r="CT16" s="626"/>
      <c r="CU16" s="626"/>
      <c r="CV16" s="626"/>
      <c r="CW16" s="626"/>
      <c r="CX16" s="626"/>
      <c r="CY16" s="627"/>
      <c r="CZ16" s="628">
        <v>0.6</v>
      </c>
      <c r="DA16" s="628"/>
      <c r="DB16" s="628"/>
      <c r="DC16" s="628"/>
      <c r="DD16" s="634" t="s">
        <v>112</v>
      </c>
      <c r="DE16" s="626"/>
      <c r="DF16" s="626"/>
      <c r="DG16" s="626"/>
      <c r="DH16" s="626"/>
      <c r="DI16" s="626"/>
      <c r="DJ16" s="626"/>
      <c r="DK16" s="626"/>
      <c r="DL16" s="626"/>
      <c r="DM16" s="626"/>
      <c r="DN16" s="626"/>
      <c r="DO16" s="626"/>
      <c r="DP16" s="627"/>
      <c r="DQ16" s="634">
        <v>28888</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4972222</v>
      </c>
      <c r="S17" s="626"/>
      <c r="T17" s="626"/>
      <c r="U17" s="626"/>
      <c r="V17" s="626"/>
      <c r="W17" s="626"/>
      <c r="X17" s="626"/>
      <c r="Y17" s="627"/>
      <c r="Z17" s="628">
        <v>34.200000000000003</v>
      </c>
      <c r="AA17" s="628"/>
      <c r="AB17" s="628"/>
      <c r="AC17" s="628"/>
      <c r="AD17" s="629">
        <v>4972222</v>
      </c>
      <c r="AE17" s="629"/>
      <c r="AF17" s="629"/>
      <c r="AG17" s="629"/>
      <c r="AH17" s="629"/>
      <c r="AI17" s="629"/>
      <c r="AJ17" s="629"/>
      <c r="AK17" s="629"/>
      <c r="AL17" s="630">
        <v>54.3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2129491</v>
      </c>
      <c r="CS17" s="626"/>
      <c r="CT17" s="626"/>
      <c r="CU17" s="626"/>
      <c r="CV17" s="626"/>
      <c r="CW17" s="626"/>
      <c r="CX17" s="626"/>
      <c r="CY17" s="627"/>
      <c r="CZ17" s="628">
        <v>15.6</v>
      </c>
      <c r="DA17" s="628"/>
      <c r="DB17" s="628"/>
      <c r="DC17" s="628"/>
      <c r="DD17" s="634" t="s">
        <v>112</v>
      </c>
      <c r="DE17" s="626"/>
      <c r="DF17" s="626"/>
      <c r="DG17" s="626"/>
      <c r="DH17" s="626"/>
      <c r="DI17" s="626"/>
      <c r="DJ17" s="626"/>
      <c r="DK17" s="626"/>
      <c r="DL17" s="626"/>
      <c r="DM17" s="626"/>
      <c r="DN17" s="626"/>
      <c r="DO17" s="626"/>
      <c r="DP17" s="627"/>
      <c r="DQ17" s="634">
        <v>2118473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300584</v>
      </c>
      <c r="S18" s="626"/>
      <c r="T18" s="626"/>
      <c r="U18" s="626"/>
      <c r="V18" s="626"/>
      <c r="W18" s="626"/>
      <c r="X18" s="626"/>
      <c r="Y18" s="627"/>
      <c r="Z18" s="628">
        <v>2.1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14</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210600</v>
      </c>
      <c r="BH19" s="626"/>
      <c r="BI19" s="626"/>
      <c r="BJ19" s="626"/>
      <c r="BK19" s="626"/>
      <c r="BL19" s="626"/>
      <c r="BM19" s="626"/>
      <c r="BN19" s="627"/>
      <c r="BO19" s="628">
        <v>5.8</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9522317</v>
      </c>
      <c r="S20" s="626"/>
      <c r="T20" s="626"/>
      <c r="U20" s="626"/>
      <c r="V20" s="626"/>
      <c r="W20" s="626"/>
      <c r="X20" s="626"/>
      <c r="Y20" s="627"/>
      <c r="Z20" s="628">
        <v>65.400000000000006</v>
      </c>
      <c r="AA20" s="628"/>
      <c r="AB20" s="628"/>
      <c r="AC20" s="628"/>
      <c r="AD20" s="629">
        <v>9140375</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210600</v>
      </c>
      <c r="BH20" s="626"/>
      <c r="BI20" s="626"/>
      <c r="BJ20" s="626"/>
      <c r="BK20" s="626"/>
      <c r="BL20" s="626"/>
      <c r="BM20" s="626"/>
      <c r="BN20" s="627"/>
      <c r="BO20" s="628">
        <v>5.8</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13694023</v>
      </c>
      <c r="CS20" s="626"/>
      <c r="CT20" s="626"/>
      <c r="CU20" s="626"/>
      <c r="CV20" s="626"/>
      <c r="CW20" s="626"/>
      <c r="CX20" s="626"/>
      <c r="CY20" s="627"/>
      <c r="CZ20" s="628">
        <v>100</v>
      </c>
      <c r="DA20" s="628"/>
      <c r="DB20" s="628"/>
      <c r="DC20" s="628"/>
      <c r="DD20" s="634">
        <v>2090382</v>
      </c>
      <c r="DE20" s="626"/>
      <c r="DF20" s="626"/>
      <c r="DG20" s="626"/>
      <c r="DH20" s="626"/>
      <c r="DI20" s="626"/>
      <c r="DJ20" s="626"/>
      <c r="DK20" s="626"/>
      <c r="DL20" s="626"/>
      <c r="DM20" s="626"/>
      <c r="DN20" s="626"/>
      <c r="DO20" s="626"/>
      <c r="DP20" s="627"/>
      <c r="DQ20" s="634">
        <v>10031745</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4330</v>
      </c>
      <c r="S21" s="626"/>
      <c r="T21" s="626"/>
      <c r="U21" s="626"/>
      <c r="V21" s="626"/>
      <c r="W21" s="626"/>
      <c r="X21" s="626"/>
      <c r="Y21" s="627"/>
      <c r="Z21" s="628">
        <v>0</v>
      </c>
      <c r="AA21" s="628"/>
      <c r="AB21" s="628"/>
      <c r="AC21" s="628"/>
      <c r="AD21" s="629">
        <v>4330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129256</v>
      </c>
      <c r="BH21" s="626"/>
      <c r="BI21" s="626"/>
      <c r="BJ21" s="626"/>
      <c r="BK21" s="626"/>
      <c r="BL21" s="626"/>
      <c r="BM21" s="626"/>
      <c r="BN21" s="627"/>
      <c r="BO21" s="628">
        <v>3.6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60310</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187113</v>
      </c>
      <c r="S23" s="626"/>
      <c r="T23" s="626"/>
      <c r="U23" s="626"/>
      <c r="V23" s="626"/>
      <c r="W23" s="626"/>
      <c r="X23" s="626"/>
      <c r="Y23" s="627"/>
      <c r="Z23" s="628">
        <v>1.3</v>
      </c>
      <c r="AA23" s="628"/>
      <c r="AB23" s="628"/>
      <c r="AC23" s="628"/>
      <c r="AD23" s="629">
        <v>96</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81344</v>
      </c>
      <c r="BH23" s="626"/>
      <c r="BI23" s="626"/>
      <c r="BJ23" s="626"/>
      <c r="BK23" s="626"/>
      <c r="BL23" s="626"/>
      <c r="BM23" s="626"/>
      <c r="BN23" s="627"/>
      <c r="BO23" s="628">
        <v>2.2000000000000002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78671</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5479263</v>
      </c>
      <c r="CS24" s="615"/>
      <c r="CT24" s="615"/>
      <c r="CU24" s="615"/>
      <c r="CV24" s="615"/>
      <c r="CW24" s="615"/>
      <c r="CX24" s="615"/>
      <c r="CY24" s="616"/>
      <c r="CZ24" s="652">
        <v>40</v>
      </c>
      <c r="DA24" s="653"/>
      <c r="DB24" s="653"/>
      <c r="DC24" s="654"/>
      <c r="DD24" s="651">
        <v>4532675</v>
      </c>
      <c r="DE24" s="615"/>
      <c r="DF24" s="615"/>
      <c r="DG24" s="615"/>
      <c r="DH24" s="615"/>
      <c r="DI24" s="615"/>
      <c r="DJ24" s="615"/>
      <c r="DK24" s="616"/>
      <c r="DL24" s="651">
        <v>4529983</v>
      </c>
      <c r="DM24" s="615"/>
      <c r="DN24" s="615"/>
      <c r="DO24" s="615"/>
      <c r="DP24" s="615"/>
      <c r="DQ24" s="615"/>
      <c r="DR24" s="615"/>
      <c r="DS24" s="615"/>
      <c r="DT24" s="615"/>
      <c r="DU24" s="615"/>
      <c r="DV24" s="616"/>
      <c r="DW24" s="619">
        <v>47</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1063856</v>
      </c>
      <c r="S25" s="626"/>
      <c r="T25" s="626"/>
      <c r="U25" s="626"/>
      <c r="V25" s="626"/>
      <c r="W25" s="626"/>
      <c r="X25" s="626"/>
      <c r="Y25" s="627"/>
      <c r="Z25" s="628">
        <v>7.3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2128492</v>
      </c>
      <c r="CS25" s="657"/>
      <c r="CT25" s="657"/>
      <c r="CU25" s="657"/>
      <c r="CV25" s="657"/>
      <c r="CW25" s="657"/>
      <c r="CX25" s="657"/>
      <c r="CY25" s="658"/>
      <c r="CZ25" s="659">
        <v>15.5</v>
      </c>
      <c r="DA25" s="660"/>
      <c r="DB25" s="660"/>
      <c r="DC25" s="661"/>
      <c r="DD25" s="634">
        <v>2074498</v>
      </c>
      <c r="DE25" s="657"/>
      <c r="DF25" s="657"/>
      <c r="DG25" s="657"/>
      <c r="DH25" s="657"/>
      <c r="DI25" s="657"/>
      <c r="DJ25" s="657"/>
      <c r="DK25" s="658"/>
      <c r="DL25" s="634">
        <v>2071806</v>
      </c>
      <c r="DM25" s="657"/>
      <c r="DN25" s="657"/>
      <c r="DO25" s="657"/>
      <c r="DP25" s="657"/>
      <c r="DQ25" s="657"/>
      <c r="DR25" s="657"/>
      <c r="DS25" s="657"/>
      <c r="DT25" s="657"/>
      <c r="DU25" s="657"/>
      <c r="DV25" s="658"/>
      <c r="DW25" s="630">
        <v>21.5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1382683</v>
      </c>
      <c r="CS26" s="626"/>
      <c r="CT26" s="626"/>
      <c r="CU26" s="626"/>
      <c r="CV26" s="626"/>
      <c r="CW26" s="626"/>
      <c r="CX26" s="626"/>
      <c r="CY26" s="627"/>
      <c r="CZ26" s="659">
        <v>10.1</v>
      </c>
      <c r="DA26" s="660"/>
      <c r="DB26" s="660"/>
      <c r="DC26" s="661"/>
      <c r="DD26" s="634">
        <v>1339428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707821</v>
      </c>
      <c r="S27" s="626"/>
      <c r="T27" s="626"/>
      <c r="U27" s="626"/>
      <c r="V27" s="626"/>
      <c r="W27" s="626"/>
      <c r="X27" s="626"/>
      <c r="Y27" s="627"/>
      <c r="Z27" s="628">
        <v>4.9000000000000004</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3633356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1221280</v>
      </c>
      <c r="CS27" s="657"/>
      <c r="CT27" s="657"/>
      <c r="CU27" s="657"/>
      <c r="CV27" s="657"/>
      <c r="CW27" s="657"/>
      <c r="CX27" s="657"/>
      <c r="CY27" s="658"/>
      <c r="CZ27" s="659">
        <v>8.9</v>
      </c>
      <c r="DA27" s="660"/>
      <c r="DB27" s="660"/>
      <c r="DC27" s="661"/>
      <c r="DD27" s="634">
        <v>339704</v>
      </c>
      <c r="DE27" s="657"/>
      <c r="DF27" s="657"/>
      <c r="DG27" s="657"/>
      <c r="DH27" s="657"/>
      <c r="DI27" s="657"/>
      <c r="DJ27" s="657"/>
      <c r="DK27" s="658"/>
      <c r="DL27" s="634">
        <v>339704</v>
      </c>
      <c r="DM27" s="657"/>
      <c r="DN27" s="657"/>
      <c r="DO27" s="657"/>
      <c r="DP27" s="657"/>
      <c r="DQ27" s="657"/>
      <c r="DR27" s="657"/>
      <c r="DS27" s="657"/>
      <c r="DT27" s="657"/>
      <c r="DU27" s="657"/>
      <c r="DV27" s="658"/>
      <c r="DW27" s="630">
        <v>3.5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40879</v>
      </c>
      <c r="S28" s="626"/>
      <c r="T28" s="626"/>
      <c r="U28" s="626"/>
      <c r="V28" s="626"/>
      <c r="W28" s="626"/>
      <c r="X28" s="626"/>
      <c r="Y28" s="627"/>
      <c r="Z28" s="628">
        <v>0.3</v>
      </c>
      <c r="AA28" s="628"/>
      <c r="AB28" s="628"/>
      <c r="AC28" s="628"/>
      <c r="AD28" s="629">
        <v>12838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2129491</v>
      </c>
      <c r="CS28" s="626"/>
      <c r="CT28" s="626"/>
      <c r="CU28" s="626"/>
      <c r="CV28" s="626"/>
      <c r="CW28" s="626"/>
      <c r="CX28" s="626"/>
      <c r="CY28" s="627"/>
      <c r="CZ28" s="659">
        <v>15.6</v>
      </c>
      <c r="DA28" s="660"/>
      <c r="DB28" s="660"/>
      <c r="DC28" s="661"/>
      <c r="DD28" s="634">
        <v>2118473</v>
      </c>
      <c r="DE28" s="626"/>
      <c r="DF28" s="626"/>
      <c r="DG28" s="626"/>
      <c r="DH28" s="626"/>
      <c r="DI28" s="626"/>
      <c r="DJ28" s="626"/>
      <c r="DK28" s="627"/>
      <c r="DL28" s="634">
        <v>2118473</v>
      </c>
      <c r="DM28" s="626"/>
      <c r="DN28" s="626"/>
      <c r="DO28" s="626"/>
      <c r="DP28" s="626"/>
      <c r="DQ28" s="626"/>
      <c r="DR28" s="626"/>
      <c r="DS28" s="626"/>
      <c r="DT28" s="626"/>
      <c r="DU28" s="626"/>
      <c r="DV28" s="627"/>
      <c r="DW28" s="630">
        <v>22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429751</v>
      </c>
      <c r="S29" s="626"/>
      <c r="T29" s="626"/>
      <c r="U29" s="626"/>
      <c r="V29" s="626"/>
      <c r="W29" s="626"/>
      <c r="X29" s="626"/>
      <c r="Y29" s="627"/>
      <c r="Z29" s="628">
        <v>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2129491</v>
      </c>
      <c r="CS29" s="657"/>
      <c r="CT29" s="657"/>
      <c r="CU29" s="657"/>
      <c r="CV29" s="657"/>
      <c r="CW29" s="657"/>
      <c r="CX29" s="657"/>
      <c r="CY29" s="658"/>
      <c r="CZ29" s="659">
        <v>15.6</v>
      </c>
      <c r="DA29" s="660"/>
      <c r="DB29" s="660"/>
      <c r="DC29" s="661"/>
      <c r="DD29" s="634">
        <v>2118473</v>
      </c>
      <c r="DE29" s="657"/>
      <c r="DF29" s="657"/>
      <c r="DG29" s="657"/>
      <c r="DH29" s="657"/>
      <c r="DI29" s="657"/>
      <c r="DJ29" s="657"/>
      <c r="DK29" s="658"/>
      <c r="DL29" s="634">
        <v>2118473</v>
      </c>
      <c r="DM29" s="657"/>
      <c r="DN29" s="657"/>
      <c r="DO29" s="657"/>
      <c r="DP29" s="657"/>
      <c r="DQ29" s="657"/>
      <c r="DR29" s="657"/>
      <c r="DS29" s="657"/>
      <c r="DT29" s="657"/>
      <c r="DU29" s="657"/>
      <c r="DV29" s="658"/>
      <c r="DW29" s="630">
        <v>22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330777</v>
      </c>
      <c r="S30" s="626"/>
      <c r="T30" s="626"/>
      <c r="U30" s="626"/>
      <c r="V30" s="626"/>
      <c r="W30" s="626"/>
      <c r="X30" s="626"/>
      <c r="Y30" s="627"/>
      <c r="Z30" s="628">
        <v>2.2999999999999998</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97.2</v>
      </c>
      <c r="BH30" s="684"/>
      <c r="BI30" s="684"/>
      <c r="BJ30" s="684"/>
      <c r="BK30" s="684"/>
      <c r="BL30" s="684"/>
      <c r="BM30" s="620">
        <v>81.3</v>
      </c>
      <c r="BN30" s="684"/>
      <c r="BO30" s="684"/>
      <c r="BP30" s="684"/>
      <c r="BQ30" s="685"/>
      <c r="BR30" s="683">
        <v>96.8</v>
      </c>
      <c r="BS30" s="684"/>
      <c r="BT30" s="684"/>
      <c r="BU30" s="684"/>
      <c r="BV30" s="684"/>
      <c r="BW30" s="684"/>
      <c r="BX30" s="620">
        <v>80.5</v>
      </c>
      <c r="BY30" s="684"/>
      <c r="BZ30" s="684"/>
      <c r="CA30" s="684"/>
      <c r="CB30" s="685"/>
      <c r="CD30" s="688"/>
      <c r="CE30" s="689"/>
      <c r="CF30" s="639" t="s">
        <v>292</v>
      </c>
      <c r="CG30" s="640"/>
      <c r="CH30" s="640"/>
      <c r="CI30" s="640"/>
      <c r="CJ30" s="640"/>
      <c r="CK30" s="640"/>
      <c r="CL30" s="640"/>
      <c r="CM30" s="640"/>
      <c r="CN30" s="640"/>
      <c r="CO30" s="640"/>
      <c r="CP30" s="640"/>
      <c r="CQ30" s="641"/>
      <c r="CR30" s="625">
        <v>2013343</v>
      </c>
      <c r="CS30" s="626"/>
      <c r="CT30" s="626"/>
      <c r="CU30" s="626"/>
      <c r="CV30" s="626"/>
      <c r="CW30" s="626"/>
      <c r="CX30" s="626"/>
      <c r="CY30" s="627"/>
      <c r="CZ30" s="659">
        <v>14.7</v>
      </c>
      <c r="DA30" s="660"/>
      <c r="DB30" s="660"/>
      <c r="DC30" s="661"/>
      <c r="DD30" s="634">
        <v>2002325</v>
      </c>
      <c r="DE30" s="626"/>
      <c r="DF30" s="626"/>
      <c r="DG30" s="626"/>
      <c r="DH30" s="626"/>
      <c r="DI30" s="626"/>
      <c r="DJ30" s="626"/>
      <c r="DK30" s="627"/>
      <c r="DL30" s="634">
        <v>2002325</v>
      </c>
      <c r="DM30" s="626"/>
      <c r="DN30" s="626"/>
      <c r="DO30" s="626"/>
      <c r="DP30" s="626"/>
      <c r="DQ30" s="626"/>
      <c r="DR30" s="626"/>
      <c r="DS30" s="626"/>
      <c r="DT30" s="626"/>
      <c r="DU30" s="626"/>
      <c r="DV30" s="627"/>
      <c r="DW30" s="630">
        <v>20.8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587225</v>
      </c>
      <c r="S31" s="626"/>
      <c r="T31" s="626"/>
      <c r="U31" s="626"/>
      <c r="V31" s="626"/>
      <c r="W31" s="626"/>
      <c r="X31" s="626"/>
      <c r="Y31" s="627"/>
      <c r="Z31" s="628">
        <v>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98.2</v>
      </c>
      <c r="BH31" s="657"/>
      <c r="BI31" s="657"/>
      <c r="BJ31" s="657"/>
      <c r="BK31" s="657"/>
      <c r="BL31" s="657"/>
      <c r="BM31" s="631">
        <v>91.8</v>
      </c>
      <c r="BN31" s="681"/>
      <c r="BO31" s="681"/>
      <c r="BP31" s="681"/>
      <c r="BQ31" s="682"/>
      <c r="BR31" s="680">
        <v>98.1</v>
      </c>
      <c r="BS31" s="657"/>
      <c r="BT31" s="657"/>
      <c r="BU31" s="657"/>
      <c r="BV31" s="657"/>
      <c r="BW31" s="657"/>
      <c r="BX31" s="631">
        <v>90.3</v>
      </c>
      <c r="BY31" s="681"/>
      <c r="BZ31" s="681"/>
      <c r="CA31" s="681"/>
      <c r="CB31" s="682"/>
      <c r="CD31" s="688"/>
      <c r="CE31" s="689"/>
      <c r="CF31" s="639" t="s">
        <v>296</v>
      </c>
      <c r="CG31" s="640"/>
      <c r="CH31" s="640"/>
      <c r="CI31" s="640"/>
      <c r="CJ31" s="640"/>
      <c r="CK31" s="640"/>
      <c r="CL31" s="640"/>
      <c r="CM31" s="640"/>
      <c r="CN31" s="640"/>
      <c r="CO31" s="640"/>
      <c r="CP31" s="640"/>
      <c r="CQ31" s="641"/>
      <c r="CR31" s="625">
        <v>116148</v>
      </c>
      <c r="CS31" s="657"/>
      <c r="CT31" s="657"/>
      <c r="CU31" s="657"/>
      <c r="CV31" s="657"/>
      <c r="CW31" s="657"/>
      <c r="CX31" s="657"/>
      <c r="CY31" s="658"/>
      <c r="CZ31" s="659">
        <v>0.8</v>
      </c>
      <c r="DA31" s="660"/>
      <c r="DB31" s="660"/>
      <c r="DC31" s="661"/>
      <c r="DD31" s="634">
        <v>116148</v>
      </c>
      <c r="DE31" s="657"/>
      <c r="DF31" s="657"/>
      <c r="DG31" s="657"/>
      <c r="DH31" s="657"/>
      <c r="DI31" s="657"/>
      <c r="DJ31" s="657"/>
      <c r="DK31" s="658"/>
      <c r="DL31" s="634">
        <v>116148</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283829</v>
      </c>
      <c r="S32" s="626"/>
      <c r="T32" s="626"/>
      <c r="U32" s="626"/>
      <c r="V32" s="626"/>
      <c r="W32" s="626"/>
      <c r="X32" s="626"/>
      <c r="Y32" s="627"/>
      <c r="Z32" s="628">
        <v>1.9</v>
      </c>
      <c r="AA32" s="628"/>
      <c r="AB32" s="628"/>
      <c r="AC32" s="628"/>
      <c r="AD32" s="629">
        <v>2450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96.8</v>
      </c>
      <c r="BH32" s="693"/>
      <c r="BI32" s="693"/>
      <c r="BJ32" s="693"/>
      <c r="BK32" s="693"/>
      <c r="BL32" s="693"/>
      <c r="BM32" s="694">
        <v>77.3</v>
      </c>
      <c r="BN32" s="693"/>
      <c r="BO32" s="693"/>
      <c r="BP32" s="693"/>
      <c r="BQ32" s="695"/>
      <c r="BR32" s="692">
        <v>96.3</v>
      </c>
      <c r="BS32" s="693"/>
      <c r="BT32" s="693"/>
      <c r="BU32" s="693"/>
      <c r="BV32" s="693"/>
      <c r="BW32" s="693"/>
      <c r="BX32" s="694">
        <v>76.8</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1262200</v>
      </c>
      <c r="S33" s="626"/>
      <c r="T33" s="626"/>
      <c r="U33" s="626"/>
      <c r="V33" s="626"/>
      <c r="W33" s="626"/>
      <c r="X33" s="626"/>
      <c r="Y33" s="627"/>
      <c r="Z33" s="628">
        <v>8.6999999999999993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6038190</v>
      </c>
      <c r="CS33" s="657"/>
      <c r="CT33" s="657"/>
      <c r="CU33" s="657"/>
      <c r="CV33" s="657"/>
      <c r="CW33" s="657"/>
      <c r="CX33" s="657"/>
      <c r="CY33" s="658"/>
      <c r="CZ33" s="659">
        <v>44.1</v>
      </c>
      <c r="DA33" s="660"/>
      <c r="DB33" s="660"/>
      <c r="DC33" s="661"/>
      <c r="DD33" s="634">
        <v>4675056</v>
      </c>
      <c r="DE33" s="657"/>
      <c r="DF33" s="657"/>
      <c r="DG33" s="657"/>
      <c r="DH33" s="657"/>
      <c r="DI33" s="657"/>
      <c r="DJ33" s="657"/>
      <c r="DK33" s="658"/>
      <c r="DL33" s="634">
        <v>4593624</v>
      </c>
      <c r="DM33" s="657"/>
      <c r="DN33" s="657"/>
      <c r="DO33" s="657"/>
      <c r="DP33" s="657"/>
      <c r="DQ33" s="657"/>
      <c r="DR33" s="657"/>
      <c r="DS33" s="657"/>
      <c r="DT33" s="657"/>
      <c r="DU33" s="657"/>
      <c r="DV33" s="658"/>
      <c r="DW33" s="630">
        <v>47.6</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2344599</v>
      </c>
      <c r="CS34" s="626"/>
      <c r="CT34" s="626"/>
      <c r="CU34" s="626"/>
      <c r="CV34" s="626"/>
      <c r="CW34" s="626"/>
      <c r="CX34" s="626"/>
      <c r="CY34" s="627"/>
      <c r="CZ34" s="659">
        <v>17.100000000000001</v>
      </c>
      <c r="DA34" s="660"/>
      <c r="DB34" s="660"/>
      <c r="DC34" s="661"/>
      <c r="DD34" s="634">
        <v>1765163</v>
      </c>
      <c r="DE34" s="626"/>
      <c r="DF34" s="626"/>
      <c r="DG34" s="626"/>
      <c r="DH34" s="626"/>
      <c r="DI34" s="626"/>
      <c r="DJ34" s="626"/>
      <c r="DK34" s="627"/>
      <c r="DL34" s="634">
        <v>1753099</v>
      </c>
      <c r="DM34" s="626"/>
      <c r="DN34" s="626"/>
      <c r="DO34" s="626"/>
      <c r="DP34" s="626"/>
      <c r="DQ34" s="626"/>
      <c r="DR34" s="626"/>
      <c r="DS34" s="626"/>
      <c r="DT34" s="626"/>
      <c r="DU34" s="626"/>
      <c r="DV34" s="627"/>
      <c r="DW34" s="630">
        <v>18.2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486700</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1500883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265854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347448</v>
      </c>
      <c r="CS35" s="657"/>
      <c r="CT35" s="657"/>
      <c r="CU35" s="657"/>
      <c r="CV35" s="657"/>
      <c r="CW35" s="657"/>
      <c r="CX35" s="657"/>
      <c r="CY35" s="658"/>
      <c r="CZ35" s="659">
        <v>2.5</v>
      </c>
      <c r="DA35" s="660"/>
      <c r="DB35" s="660"/>
      <c r="DC35" s="661"/>
      <c r="DD35" s="634">
        <v>328703</v>
      </c>
      <c r="DE35" s="657"/>
      <c r="DF35" s="657"/>
      <c r="DG35" s="657"/>
      <c r="DH35" s="657"/>
      <c r="DI35" s="657"/>
      <c r="DJ35" s="657"/>
      <c r="DK35" s="658"/>
      <c r="DL35" s="634">
        <v>328703</v>
      </c>
      <c r="DM35" s="657"/>
      <c r="DN35" s="657"/>
      <c r="DO35" s="657"/>
      <c r="DP35" s="657"/>
      <c r="DQ35" s="657"/>
      <c r="DR35" s="657"/>
      <c r="DS35" s="657"/>
      <c r="DT35" s="657"/>
      <c r="DU35" s="657"/>
      <c r="DV35" s="658"/>
      <c r="DW35" s="630">
        <v>3.4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14559079</v>
      </c>
      <c r="S36" s="698"/>
      <c r="T36" s="698"/>
      <c r="U36" s="698"/>
      <c r="V36" s="698"/>
      <c r="W36" s="698"/>
      <c r="X36" s="698"/>
      <c r="Y36" s="699"/>
      <c r="Z36" s="700">
        <v>100</v>
      </c>
      <c r="AA36" s="700"/>
      <c r="AB36" s="700"/>
      <c r="AC36" s="700"/>
      <c r="AD36" s="701">
        <v>9160089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413553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164012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1502857</v>
      </c>
      <c r="CS36" s="626"/>
      <c r="CT36" s="626"/>
      <c r="CU36" s="626"/>
      <c r="CV36" s="626"/>
      <c r="CW36" s="626"/>
      <c r="CX36" s="626"/>
      <c r="CY36" s="627"/>
      <c r="CZ36" s="659">
        <v>11</v>
      </c>
      <c r="DA36" s="660"/>
      <c r="DB36" s="660"/>
      <c r="DC36" s="661"/>
      <c r="DD36" s="634">
        <v>1315697</v>
      </c>
      <c r="DE36" s="626"/>
      <c r="DF36" s="626"/>
      <c r="DG36" s="626"/>
      <c r="DH36" s="626"/>
      <c r="DI36" s="626"/>
      <c r="DJ36" s="626"/>
      <c r="DK36" s="627"/>
      <c r="DL36" s="634">
        <v>1307587</v>
      </c>
      <c r="DM36" s="626"/>
      <c r="DN36" s="626"/>
      <c r="DO36" s="626"/>
      <c r="DP36" s="626"/>
      <c r="DQ36" s="626"/>
      <c r="DR36" s="626"/>
      <c r="DS36" s="626"/>
      <c r="DT36" s="626"/>
      <c r="DU36" s="626"/>
      <c r="DV36" s="627"/>
      <c r="DW36" s="630">
        <v>13.6</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79781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3478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925677</v>
      </c>
      <c r="CS37" s="657"/>
      <c r="CT37" s="657"/>
      <c r="CU37" s="657"/>
      <c r="CV37" s="657"/>
      <c r="CW37" s="657"/>
      <c r="CX37" s="657"/>
      <c r="CY37" s="658"/>
      <c r="CZ37" s="659">
        <v>6.8</v>
      </c>
      <c r="DA37" s="660"/>
      <c r="DB37" s="660"/>
      <c r="DC37" s="661"/>
      <c r="DD37" s="634">
        <v>821118</v>
      </c>
      <c r="DE37" s="657"/>
      <c r="DF37" s="657"/>
      <c r="DG37" s="657"/>
      <c r="DH37" s="657"/>
      <c r="DI37" s="657"/>
      <c r="DJ37" s="657"/>
      <c r="DK37" s="658"/>
      <c r="DL37" s="634">
        <v>820278</v>
      </c>
      <c r="DM37" s="657"/>
      <c r="DN37" s="657"/>
      <c r="DO37" s="657"/>
      <c r="DP37" s="657"/>
      <c r="DQ37" s="657"/>
      <c r="DR37" s="657"/>
      <c r="DS37" s="657"/>
      <c r="DT37" s="657"/>
      <c r="DU37" s="657"/>
      <c r="DV37" s="658"/>
      <c r="DW37" s="630">
        <v>8.5</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5853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1421102</v>
      </c>
      <c r="CS38" s="626"/>
      <c r="CT38" s="626"/>
      <c r="CU38" s="626"/>
      <c r="CV38" s="626"/>
      <c r="CW38" s="626"/>
      <c r="CX38" s="626"/>
      <c r="CY38" s="627"/>
      <c r="CZ38" s="659">
        <v>10.4</v>
      </c>
      <c r="DA38" s="660"/>
      <c r="DB38" s="660"/>
      <c r="DC38" s="661"/>
      <c r="DD38" s="634">
        <v>1256105</v>
      </c>
      <c r="DE38" s="626"/>
      <c r="DF38" s="626"/>
      <c r="DG38" s="626"/>
      <c r="DH38" s="626"/>
      <c r="DI38" s="626"/>
      <c r="DJ38" s="626"/>
      <c r="DK38" s="627"/>
      <c r="DL38" s="634">
        <v>1204235</v>
      </c>
      <c r="DM38" s="626"/>
      <c r="DN38" s="626"/>
      <c r="DO38" s="626"/>
      <c r="DP38" s="626"/>
      <c r="DQ38" s="626"/>
      <c r="DR38" s="626"/>
      <c r="DS38" s="626"/>
      <c r="DT38" s="626"/>
      <c r="DU38" s="626"/>
      <c r="DV38" s="627"/>
      <c r="DW38" s="630">
        <v>12.5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390096</v>
      </c>
      <c r="CS39" s="657"/>
      <c r="CT39" s="657"/>
      <c r="CU39" s="657"/>
      <c r="CV39" s="657"/>
      <c r="CW39" s="657"/>
      <c r="CX39" s="657"/>
      <c r="CY39" s="658"/>
      <c r="CZ39" s="659">
        <v>2.8</v>
      </c>
      <c r="DA39" s="660"/>
      <c r="DB39" s="660"/>
      <c r="DC39" s="661"/>
      <c r="DD39" s="634" t="s">
        <v>318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224001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32088</v>
      </c>
      <c r="CS40" s="626"/>
      <c r="CT40" s="626"/>
      <c r="CU40" s="626"/>
      <c r="CV40" s="626"/>
      <c r="CW40" s="626"/>
      <c r="CX40" s="626"/>
      <c r="CY40" s="627"/>
      <c r="CZ40" s="659">
        <v>0.2</v>
      </c>
      <c r="DA40" s="660"/>
      <c r="DB40" s="660"/>
      <c r="DC40" s="661"/>
      <c r="DD40" s="634">
        <v>9388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783548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2176570</v>
      </c>
      <c r="CS42" s="626"/>
      <c r="CT42" s="626"/>
      <c r="CU42" s="626"/>
      <c r="CV42" s="626"/>
      <c r="CW42" s="626"/>
      <c r="CX42" s="626"/>
      <c r="CY42" s="627"/>
      <c r="CZ42" s="659">
        <v>15.9</v>
      </c>
      <c r="DA42" s="708"/>
      <c r="DB42" s="708"/>
      <c r="DC42" s="709"/>
      <c r="DD42" s="634">
        <v>824014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62158</v>
      </c>
      <c r="CS43" s="657"/>
      <c r="CT43" s="657"/>
      <c r="CU43" s="657"/>
      <c r="CV43" s="657"/>
      <c r="CW43" s="657"/>
      <c r="CX43" s="657"/>
      <c r="CY43" s="658"/>
      <c r="CZ43" s="659">
        <v>0.5</v>
      </c>
      <c r="DA43" s="660"/>
      <c r="DB43" s="660"/>
      <c r="DC43" s="661"/>
      <c r="DD43" s="634">
        <v>62158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2090382</v>
      </c>
      <c r="CS44" s="626"/>
      <c r="CT44" s="626"/>
      <c r="CU44" s="626"/>
      <c r="CV44" s="626"/>
      <c r="CW44" s="626"/>
      <c r="CX44" s="626"/>
      <c r="CY44" s="627"/>
      <c r="CZ44" s="659">
        <v>15.3</v>
      </c>
      <c r="DA44" s="708"/>
      <c r="DB44" s="708"/>
      <c r="DC44" s="709"/>
      <c r="DD44" s="634">
        <v>795126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800976</v>
      </c>
      <c r="CS45" s="657"/>
      <c r="CT45" s="657"/>
      <c r="CU45" s="657"/>
      <c r="CV45" s="657"/>
      <c r="CW45" s="657"/>
      <c r="CX45" s="657"/>
      <c r="CY45" s="658"/>
      <c r="CZ45" s="659">
        <v>5.8</v>
      </c>
      <c r="DA45" s="660"/>
      <c r="DB45" s="660"/>
      <c r="DC45" s="661"/>
      <c r="DD45" s="634">
        <v>133220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1223377</v>
      </c>
      <c r="CS46" s="626"/>
      <c r="CT46" s="626"/>
      <c r="CU46" s="626"/>
      <c r="CV46" s="626"/>
      <c r="CW46" s="626"/>
      <c r="CX46" s="626"/>
      <c r="CY46" s="627"/>
      <c r="CZ46" s="659">
        <v>8.9</v>
      </c>
      <c r="DA46" s="708"/>
      <c r="DB46" s="708"/>
      <c r="DC46" s="709"/>
      <c r="DD46" s="634">
        <v>598487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86188</v>
      </c>
      <c r="CS47" s="657"/>
      <c r="CT47" s="657"/>
      <c r="CU47" s="657"/>
      <c r="CV47" s="657"/>
      <c r="CW47" s="657"/>
      <c r="CX47" s="657"/>
      <c r="CY47" s="658"/>
      <c r="CZ47" s="659">
        <v>0.6</v>
      </c>
      <c r="DA47" s="660"/>
      <c r="DB47" s="660"/>
      <c r="DC47" s="661"/>
      <c r="DD47" s="634">
        <v>28888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13694023</v>
      </c>
      <c r="CS49" s="693"/>
      <c r="CT49" s="693"/>
      <c r="CU49" s="693"/>
      <c r="CV49" s="693"/>
      <c r="CW49" s="693"/>
      <c r="CX49" s="693"/>
      <c r="CY49" s="720"/>
      <c r="CZ49" s="721">
        <v>100</v>
      </c>
      <c r="DA49" s="722"/>
      <c r="DB49" s="722"/>
      <c r="DC49" s="723"/>
      <c r="DD49" s="724">
        <v>10031745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c r="R7" s="755"/>
      <c r="S7" s="755"/>
      <c r="T7" s="755"/>
      <c r="U7" s="755"/>
      <c r="V7" s="755"/>
      <c r="W7" s="755"/>
      <c r="X7" s="755"/>
      <c r="Y7" s="755"/>
      <c r="Z7" s="755"/>
      <c r="AA7" s="755"/>
      <c r="AB7" s="755"/>
      <c r="AC7" s="755"/>
      <c r="AD7" s="755"/>
      <c r="AE7" s="756"/>
      <c r="AF7" s="757">
        <v>590</v>
      </c>
      <c r="AG7" s="758"/>
      <c r="AH7" s="758"/>
      <c r="AI7" s="758"/>
      <c r="AJ7" s="759"/>
      <c r="AK7" s="794"/>
      <c r="AL7" s="795"/>
      <c r="AM7" s="795"/>
      <c r="AN7" s="795"/>
      <c r="AO7" s="795"/>
      <c r="AP7" s="795"/>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590</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c r="R28" s="843"/>
      <c r="S28" s="843"/>
      <c r="T28" s="843"/>
      <c r="U28" s="843"/>
      <c r="V28" s="843"/>
      <c r="W28" s="843"/>
      <c r="X28" s="843"/>
      <c r="Y28" s="843"/>
      <c r="Z28" s="843"/>
      <c r="AA28" s="843"/>
      <c r="AB28" s="843"/>
      <c r="AC28" s="843"/>
      <c r="AD28" s="843"/>
      <c r="AE28" s="844"/>
      <c r="AF28" s="845">
        <v>266</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c r="R29" s="779"/>
      <c r="S29" s="779"/>
      <c r="T29" s="779"/>
      <c r="U29" s="779"/>
      <c r="V29" s="779"/>
      <c r="W29" s="779"/>
      <c r="X29" s="779"/>
      <c r="Y29" s="779"/>
      <c r="Z29" s="779"/>
      <c r="AA29" s="779"/>
      <c r="AB29" s="779"/>
      <c r="AC29" s="779"/>
      <c r="AD29" s="779"/>
      <c r="AE29" s="780"/>
      <c r="AF29" s="781">
        <v>123</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c r="R30" s="779"/>
      <c r="S30" s="779"/>
      <c r="T30" s="779"/>
      <c r="U30" s="779"/>
      <c r="V30" s="779"/>
      <c r="W30" s="779"/>
      <c r="X30" s="779"/>
      <c r="Y30" s="779"/>
      <c r="Z30" s="779"/>
      <c r="AA30" s="779"/>
      <c r="AB30" s="779"/>
      <c r="AC30" s="779"/>
      <c r="AD30" s="779"/>
      <c r="AE30" s="780"/>
      <c r="AF30" s="781">
        <v>20</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v>401</v>
      </c>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v>49</v>
      </c>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860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1996938</v>
      </c>
      <c r="AB110" s="922"/>
      <c r="AC110" s="922"/>
      <c r="AD110" s="922"/>
      <c r="AE110" s="923"/>
      <c r="AF110" s="924">
        <v>2041973</v>
      </c>
      <c r="AG110" s="922"/>
      <c r="AH110" s="922"/>
      <c r="AI110" s="922"/>
      <c r="AJ110" s="923"/>
      <c r="AK110" s="924">
        <v>2129491</v>
      </c>
      <c r="AL110" s="922"/>
      <c r="AM110" s="922"/>
      <c r="AN110" s="922"/>
      <c r="AO110" s="923"/>
      <c r="AP110" s="925">
        <v>27.4</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14226983</v>
      </c>
      <c r="BR110" s="957"/>
      <c r="BS110" s="957"/>
      <c r="BT110" s="957"/>
      <c r="BU110" s="957"/>
      <c r="BV110" s="957">
        <v>13666871</v>
      </c>
      <c r="BW110" s="957"/>
      <c r="BX110" s="957"/>
      <c r="BY110" s="957"/>
      <c r="BZ110" s="957"/>
      <c r="CA110" s="957">
        <v>12915728</v>
      </c>
      <c r="CB110" s="957"/>
      <c r="CC110" s="957"/>
      <c r="CD110" s="957"/>
      <c r="CE110" s="957"/>
      <c r="CF110" s="971">
        <v>166.3</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607143</v>
      </c>
      <c r="BR111" s="950"/>
      <c r="BS111" s="950"/>
      <c r="BT111" s="950"/>
      <c r="BU111" s="950"/>
      <c r="BV111" s="950">
        <v>449610</v>
      </c>
      <c r="BW111" s="950"/>
      <c r="BX111" s="950"/>
      <c r="BY111" s="950"/>
      <c r="BZ111" s="950"/>
      <c r="CA111" s="950">
        <v>299427</v>
      </c>
      <c r="CB111" s="950"/>
      <c r="CC111" s="950"/>
      <c r="CD111" s="950"/>
      <c r="CE111" s="950"/>
      <c r="CF111" s="944">
        <v>3.9</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5248297</v>
      </c>
      <c r="BR112" s="950"/>
      <c r="BS112" s="950"/>
      <c r="BT112" s="950"/>
      <c r="BU112" s="950"/>
      <c r="BV112" s="950">
        <v>5043042</v>
      </c>
      <c r="BW112" s="950"/>
      <c r="BX112" s="950"/>
      <c r="BY112" s="950"/>
      <c r="BZ112" s="950"/>
      <c r="CA112" s="950">
        <v>4494890</v>
      </c>
      <c r="CB112" s="950"/>
      <c r="CC112" s="950"/>
      <c r="CD112" s="950"/>
      <c r="CE112" s="950"/>
      <c r="CF112" s="944">
        <v>57.9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430373</v>
      </c>
      <c r="AB113" s="964"/>
      <c r="AC113" s="964"/>
      <c r="AD113" s="964"/>
      <c r="AE113" s="965"/>
      <c r="AF113" s="966">
        <v>435208</v>
      </c>
      <c r="AG113" s="964"/>
      <c r="AH113" s="964"/>
      <c r="AI113" s="964"/>
      <c r="AJ113" s="965"/>
      <c r="AK113" s="966">
        <v>454424</v>
      </c>
      <c r="AL113" s="964"/>
      <c r="AM113" s="964"/>
      <c r="AN113" s="964"/>
      <c r="AO113" s="965"/>
      <c r="AP113" s="967">
        <v>5.9</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161811</v>
      </c>
      <c r="BR113" s="950"/>
      <c r="BS113" s="950"/>
      <c r="BT113" s="950"/>
      <c r="BU113" s="950"/>
      <c r="BV113" s="950">
        <v>195713</v>
      </c>
      <c r="BW113" s="950"/>
      <c r="BX113" s="950"/>
      <c r="BY113" s="950"/>
      <c r="BZ113" s="950"/>
      <c r="CA113" s="950">
        <v>279323</v>
      </c>
      <c r="CB113" s="950"/>
      <c r="CC113" s="950"/>
      <c r="CD113" s="950"/>
      <c r="CE113" s="950"/>
      <c r="CF113" s="944">
        <v>3.6</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533039</v>
      </c>
      <c r="DH113" s="989"/>
      <c r="DI113" s="989"/>
      <c r="DJ113" s="989"/>
      <c r="DK113" s="990"/>
      <c r="DL113" s="991">
        <v>404333</v>
      </c>
      <c r="DM113" s="989"/>
      <c r="DN113" s="989"/>
      <c r="DO113" s="989"/>
      <c r="DP113" s="990"/>
      <c r="DQ113" s="991">
        <v>275620</v>
      </c>
      <c r="DR113" s="989"/>
      <c r="DS113" s="989"/>
      <c r="DT113" s="989"/>
      <c r="DU113" s="990"/>
      <c r="DV113" s="992">
        <v>3.5</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11836</v>
      </c>
      <c r="AB114" s="989"/>
      <c r="AC114" s="989"/>
      <c r="AD114" s="989"/>
      <c r="AE114" s="990"/>
      <c r="AF114" s="991">
        <v>12867</v>
      </c>
      <c r="AG114" s="989"/>
      <c r="AH114" s="989"/>
      <c r="AI114" s="989"/>
      <c r="AJ114" s="990"/>
      <c r="AK114" s="991">
        <v>13787</v>
      </c>
      <c r="AL114" s="989"/>
      <c r="AM114" s="989"/>
      <c r="AN114" s="989"/>
      <c r="AO114" s="990"/>
      <c r="AP114" s="992">
        <v>0.2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4167122</v>
      </c>
      <c r="BR114" s="950"/>
      <c r="BS114" s="950"/>
      <c r="BT114" s="950"/>
      <c r="BU114" s="950"/>
      <c r="BV114" s="950">
        <v>3990439</v>
      </c>
      <c r="BW114" s="950"/>
      <c r="BX114" s="950"/>
      <c r="BY114" s="950"/>
      <c r="BZ114" s="950"/>
      <c r="CA114" s="950">
        <v>4001870</v>
      </c>
      <c r="CB114" s="950"/>
      <c r="CC114" s="950"/>
      <c r="CD114" s="950"/>
      <c r="CE114" s="950"/>
      <c r="CF114" s="944">
        <v>51.5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160205</v>
      </c>
      <c r="AB115" s="964"/>
      <c r="AC115" s="964"/>
      <c r="AD115" s="964"/>
      <c r="AE115" s="965"/>
      <c r="AF115" s="966">
        <v>173649</v>
      </c>
      <c r="AG115" s="964"/>
      <c r="AH115" s="964"/>
      <c r="AI115" s="964"/>
      <c r="AJ115" s="965"/>
      <c r="AK115" s="966">
        <v>126439</v>
      </c>
      <c r="AL115" s="964"/>
      <c r="AM115" s="964"/>
      <c r="AN115" s="964"/>
      <c r="AO115" s="965"/>
      <c r="AP115" s="967">
        <v>1.6</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v>23286</v>
      </c>
      <c r="BR115" s="950"/>
      <c r="BS115" s="950"/>
      <c r="BT115" s="950"/>
      <c r="BU115" s="950"/>
      <c r="BV115" s="950">
        <v>9206</v>
      </c>
      <c r="BW115" s="950"/>
      <c r="BX115" s="950"/>
      <c r="BY115" s="950"/>
      <c r="BZ115" s="950"/>
      <c r="CA115" s="950">
        <v>5206</v>
      </c>
      <c r="CB115" s="950"/>
      <c r="CC115" s="950"/>
      <c r="CD115" s="950"/>
      <c r="CE115" s="950"/>
      <c r="CF115" s="944">
        <v>0.1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2599352</v>
      </c>
      <c r="AB117" s="1007"/>
      <c r="AC117" s="1007"/>
      <c r="AD117" s="1007"/>
      <c r="AE117" s="1008"/>
      <c r="AF117" s="1009">
        <v>2663697</v>
      </c>
      <c r="AG117" s="1007"/>
      <c r="AH117" s="1007"/>
      <c r="AI117" s="1007"/>
      <c r="AJ117" s="1008"/>
      <c r="AK117" s="1009">
        <v>2724141</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24434642</v>
      </c>
      <c r="BR119" s="1028"/>
      <c r="BS119" s="1028"/>
      <c r="BT119" s="1028"/>
      <c r="BU119" s="1028"/>
      <c r="BV119" s="1028">
        <v>23354881</v>
      </c>
      <c r="BW119" s="1028"/>
      <c r="BX119" s="1028"/>
      <c r="BY119" s="1028"/>
      <c r="BZ119" s="1028"/>
      <c r="CA119" s="1028">
        <v>21996444</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74104</v>
      </c>
      <c r="DH119" s="1014"/>
      <c r="DI119" s="1014"/>
      <c r="DJ119" s="1014"/>
      <c r="DK119" s="1015"/>
      <c r="DL119" s="1013">
        <v>45277</v>
      </c>
      <c r="DM119" s="1014"/>
      <c r="DN119" s="1014"/>
      <c r="DO119" s="1014"/>
      <c r="DP119" s="1015"/>
      <c r="DQ119" s="1013">
        <v>23807</v>
      </c>
      <c r="DR119" s="1014"/>
      <c r="DS119" s="1014"/>
      <c r="DT119" s="1014"/>
      <c r="DU119" s="1015"/>
      <c r="DV119" s="1016">
        <v>0.3</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6029626</v>
      </c>
      <c r="BR120" s="957"/>
      <c r="BS120" s="957"/>
      <c r="BT120" s="957"/>
      <c r="BU120" s="957"/>
      <c r="BV120" s="957">
        <v>6582109</v>
      </c>
      <c r="BW120" s="957"/>
      <c r="BX120" s="957"/>
      <c r="BY120" s="957"/>
      <c r="BZ120" s="957"/>
      <c r="CA120" s="957">
        <v>6889838</v>
      </c>
      <c r="CB120" s="957"/>
      <c r="CC120" s="957"/>
      <c r="CD120" s="957"/>
      <c r="CE120" s="957"/>
      <c r="CF120" s="971">
        <v>88.7</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4680327</v>
      </c>
      <c r="DH120" s="957"/>
      <c r="DI120" s="957"/>
      <c r="DJ120" s="957"/>
      <c r="DK120" s="957"/>
      <c r="DL120" s="957">
        <v>4556780</v>
      </c>
      <c r="DM120" s="957"/>
      <c r="DN120" s="957"/>
      <c r="DO120" s="957"/>
      <c r="DP120" s="957"/>
      <c r="DQ120" s="957">
        <v>4062292</v>
      </c>
      <c r="DR120" s="957"/>
      <c r="DS120" s="957"/>
      <c r="DT120" s="957"/>
      <c r="DU120" s="957"/>
      <c r="DV120" s="958">
        <v>52.3</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128699</v>
      </c>
      <c r="AB121" s="989"/>
      <c r="AC121" s="989"/>
      <c r="AD121" s="989"/>
      <c r="AE121" s="990"/>
      <c r="AF121" s="991">
        <v>144822</v>
      </c>
      <c r="AG121" s="989"/>
      <c r="AH121" s="989"/>
      <c r="AI121" s="989"/>
      <c r="AJ121" s="990"/>
      <c r="AK121" s="991">
        <v>104969</v>
      </c>
      <c r="AL121" s="989"/>
      <c r="AM121" s="989"/>
      <c r="AN121" s="989"/>
      <c r="AO121" s="990"/>
      <c r="AP121" s="992">
        <v>1.4</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933769</v>
      </c>
      <c r="BR121" s="950"/>
      <c r="BS121" s="950"/>
      <c r="BT121" s="950"/>
      <c r="BU121" s="950"/>
      <c r="BV121" s="950">
        <v>883491</v>
      </c>
      <c r="BW121" s="950"/>
      <c r="BX121" s="950"/>
      <c r="BY121" s="950"/>
      <c r="BZ121" s="950"/>
      <c r="CA121" s="950">
        <v>781673</v>
      </c>
      <c r="CB121" s="950"/>
      <c r="CC121" s="950"/>
      <c r="CD121" s="950"/>
      <c r="CE121" s="950"/>
      <c r="CF121" s="944">
        <v>10.1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567970</v>
      </c>
      <c r="DH121" s="950"/>
      <c r="DI121" s="950"/>
      <c r="DJ121" s="950"/>
      <c r="DK121" s="950"/>
      <c r="DL121" s="950">
        <v>486262</v>
      </c>
      <c r="DM121" s="950"/>
      <c r="DN121" s="950"/>
      <c r="DO121" s="950"/>
      <c r="DP121" s="950"/>
      <c r="DQ121" s="950">
        <v>432598</v>
      </c>
      <c r="DR121" s="950"/>
      <c r="DS121" s="950"/>
      <c r="DT121" s="950"/>
      <c r="DU121" s="950"/>
      <c r="DV121" s="951">
        <v>5.6</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15277724</v>
      </c>
      <c r="BR122" s="1028"/>
      <c r="BS122" s="1028"/>
      <c r="BT122" s="1028"/>
      <c r="BU122" s="1028"/>
      <c r="BV122" s="1028">
        <v>14968564</v>
      </c>
      <c r="BW122" s="1028"/>
      <c r="BX122" s="1028"/>
      <c r="BY122" s="1028"/>
      <c r="BZ122" s="1028"/>
      <c r="CA122" s="1028">
        <v>14686066</v>
      </c>
      <c r="CB122" s="1028"/>
      <c r="CC122" s="1028"/>
      <c r="CD122" s="1028"/>
      <c r="CE122" s="1028"/>
      <c r="CF122" s="1048">
        <v>189.1</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439</v>
      </c>
      <c r="BP123" s="1036"/>
      <c r="BQ123" s="1095">
        <v>22241119</v>
      </c>
      <c r="BR123" s="1096"/>
      <c r="BS123" s="1096"/>
      <c r="BT123" s="1096"/>
      <c r="BU123" s="1096"/>
      <c r="BV123" s="1096">
        <v>22434164</v>
      </c>
      <c r="BW123" s="1096"/>
      <c r="BX123" s="1096"/>
      <c r="BY123" s="1096"/>
      <c r="BZ123" s="1096"/>
      <c r="CA123" s="1096">
        <v>22357577</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27.3</v>
      </c>
      <c r="BR124" s="1058"/>
      <c r="BS124" s="1058"/>
      <c r="BT124" s="1058"/>
      <c r="BU124" s="1058"/>
      <c r="BV124" s="1058">
        <v>11.4</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v>13177</v>
      </c>
      <c r="DH126" s="950"/>
      <c r="DI126" s="950"/>
      <c r="DJ126" s="950"/>
      <c r="DK126" s="950"/>
      <c r="DL126" s="950">
        <v>9206</v>
      </c>
      <c r="DM126" s="950"/>
      <c r="DN126" s="950"/>
      <c r="DO126" s="950"/>
      <c r="DP126" s="950"/>
      <c r="DQ126" s="950">
        <v>5206</v>
      </c>
      <c r="DR126" s="950"/>
      <c r="DS126" s="950"/>
      <c r="DT126" s="950"/>
      <c r="DU126" s="950"/>
      <c r="DV126" s="951">
        <v>0.1</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31506</v>
      </c>
      <c r="AB127" s="989"/>
      <c r="AC127" s="989"/>
      <c r="AD127" s="989"/>
      <c r="AE127" s="990"/>
      <c r="AF127" s="991">
        <v>28827</v>
      </c>
      <c r="AG127" s="989"/>
      <c r="AH127" s="989"/>
      <c r="AI127" s="989"/>
      <c r="AJ127" s="990"/>
      <c r="AK127" s="991">
        <v>21470</v>
      </c>
      <c r="AL127" s="989"/>
      <c r="AM127" s="989"/>
      <c r="AN127" s="989"/>
      <c r="AO127" s="990"/>
      <c r="AP127" s="992">
        <v>0.3</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110424</v>
      </c>
      <c r="AB128" s="1078"/>
      <c r="AC128" s="1078"/>
      <c r="AD128" s="1078"/>
      <c r="AE128" s="1079"/>
      <c r="AF128" s="1080">
        <v>101196</v>
      </c>
      <c r="AG128" s="1078"/>
      <c r="AH128" s="1078"/>
      <c r="AI128" s="1078"/>
      <c r="AJ128" s="1079"/>
      <c r="AK128" s="1080">
        <v>77314</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13.42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v>10109</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9648841</v>
      </c>
      <c r="AB129" s="989"/>
      <c r="AC129" s="989"/>
      <c r="AD129" s="989"/>
      <c r="AE129" s="990"/>
      <c r="AF129" s="991">
        <v>9693276</v>
      </c>
      <c r="AG129" s="989"/>
      <c r="AH129" s="989"/>
      <c r="AI129" s="989"/>
      <c r="AJ129" s="990"/>
      <c r="AK129" s="991">
        <v>9523968</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18.420000000000002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1638113</v>
      </c>
      <c r="AB130" s="989"/>
      <c r="AC130" s="989"/>
      <c r="AD130" s="989"/>
      <c r="AE130" s="990"/>
      <c r="AF130" s="991">
        <v>1642989</v>
      </c>
      <c r="AG130" s="989"/>
      <c r="AH130" s="989"/>
      <c r="AI130" s="989"/>
      <c r="AJ130" s="990"/>
      <c r="AK130" s="991">
        <v>1756883</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8010728</v>
      </c>
      <c r="AB131" s="1014"/>
      <c r="AC131" s="1014"/>
      <c r="AD131" s="1014"/>
      <c r="AE131" s="1015"/>
      <c r="AF131" s="1013">
        <v>8050287</v>
      </c>
      <c r="AG131" s="1014"/>
      <c r="AH131" s="1014"/>
      <c r="AI131" s="1014"/>
      <c r="AJ131" s="1015"/>
      <c r="AK131" s="1013">
        <v>7767085</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10.620944809999999</v>
      </c>
      <c r="AB132" s="1130"/>
      <c r="AC132" s="1130"/>
      <c r="AD132" s="1130"/>
      <c r="AE132" s="1131"/>
      <c r="AF132" s="1132">
        <v>11.422102089999999</v>
      </c>
      <c r="AG132" s="1130"/>
      <c r="AH132" s="1130"/>
      <c r="AI132" s="1130"/>
      <c r="AJ132" s="1131"/>
      <c r="AK132" s="1132">
        <v>11.457889290000001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12.5</v>
      </c>
      <c r="AB133" s="1113"/>
      <c r="AC133" s="1113"/>
      <c r="AD133" s="1113"/>
      <c r="AE133" s="1114"/>
      <c r="AF133" s="1112">
        <v>11.4</v>
      </c>
      <c r="AG133" s="1113"/>
      <c r="AH133" s="1113"/>
      <c r="AI133" s="1113"/>
      <c r="AJ133" s="1114"/>
      <c r="AK133" s="1112">
        <v>11.1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2128492</v>
      </c>
      <c r="L9" s="266">
        <v>107315</v>
      </c>
      <c r="M9" s="267">
        <v>79561</v>
      </c>
      <c r="N9" s="268">
        <v>34.9</v>
      </c>
    </row>
    <row r="10" spans="1:16" x14ac:dyDescent="0.15">
      <c r="A10" s="250"/>
      <c r="B10" s="246"/>
      <c r="C10" s="246"/>
      <c r="D10" s="246"/>
      <c r="E10" s="246"/>
      <c r="F10" s="246"/>
      <c r="G10" s="1152" t="s">
        <v>473</v>
      </c>
      <c r="H10" s="1153"/>
      <c r="I10" s="1153"/>
      <c r="J10" s="1154"/>
      <c r="K10" s="269">
        <v>118318</v>
      </c>
      <c r="L10" s="270">
        <v>5965</v>
      </c>
      <c r="M10" s="271">
        <v>7948</v>
      </c>
      <c r="N10" s="272">
        <v>-24.9</v>
      </c>
    </row>
    <row r="11" spans="1:16" ht="13.5" customHeight="1" x14ac:dyDescent="0.15">
      <c r="A11" s="250"/>
      <c r="B11" s="246"/>
      <c r="C11" s="246"/>
      <c r="D11" s="246"/>
      <c r="E11" s="246"/>
      <c r="F11" s="246"/>
      <c r="G11" s="1152" t="s">
        <v>474</v>
      </c>
      <c r="H11" s="1153"/>
      <c r="I11" s="1153"/>
      <c r="J11" s="1154"/>
      <c r="K11" s="269">
        <v>749354</v>
      </c>
      <c r="L11" s="270">
        <v>37781</v>
      </c>
      <c r="M11" s="271">
        <v>11971</v>
      </c>
      <c r="N11" s="272">
        <v>215.6</v>
      </c>
    </row>
    <row r="12" spans="1:16" ht="13.5" customHeight="1" x14ac:dyDescent="0.15">
      <c r="A12" s="250"/>
      <c r="B12" s="246"/>
      <c r="C12" s="246"/>
      <c r="D12" s="246"/>
      <c r="E12" s="246"/>
      <c r="F12" s="246"/>
      <c r="G12" s="1152" t="s">
        <v>475</v>
      </c>
      <c r="H12" s="1153"/>
      <c r="I12" s="1153"/>
      <c r="J12" s="1154"/>
      <c r="K12" s="269">
        <v>380</v>
      </c>
      <c r="L12" s="270">
        <v>19</v>
      </c>
      <c r="M12" s="271">
        <v>484</v>
      </c>
      <c r="N12" s="272">
        <v>-96.1</v>
      </c>
    </row>
    <row r="13" spans="1:16" ht="13.5" customHeight="1" x14ac:dyDescent="0.15">
      <c r="A13" s="250"/>
      <c r="B13" s="246"/>
      <c r="C13" s="246"/>
      <c r="D13" s="246"/>
      <c r="E13" s="246"/>
      <c r="F13" s="246"/>
      <c r="G13" s="1152" t="s">
        <v>476</v>
      </c>
      <c r="H13" s="1153"/>
      <c r="I13" s="1153"/>
      <c r="J13" s="1154"/>
      <c r="K13" s="269" t="s">
        <v>477</v>
      </c>
      <c r="L13" s="270" t="s">
        <v>477</v>
      </c>
      <c r="M13" s="271">
        <v>5</v>
      </c>
      <c r="N13" s="272" t="s">
        <v>477</v>
      </c>
    </row>
    <row r="14" spans="1:16" ht="13.5" customHeight="1" x14ac:dyDescent="0.15">
      <c r="A14" s="250"/>
      <c r="B14" s="246"/>
      <c r="C14" s="246"/>
      <c r="D14" s="246"/>
      <c r="E14" s="246"/>
      <c r="F14" s="246"/>
      <c r="G14" s="1152" t="s">
        <v>478</v>
      </c>
      <c r="H14" s="1153"/>
      <c r="I14" s="1153"/>
      <c r="J14" s="1154"/>
      <c r="K14" s="269">
        <v>116491</v>
      </c>
      <c r="L14" s="270">
        <v>5873</v>
      </c>
      <c r="M14" s="271">
        <v>3782</v>
      </c>
      <c r="N14" s="272">
        <v>55.3</v>
      </c>
    </row>
    <row r="15" spans="1:16" ht="13.5" customHeight="1" x14ac:dyDescent="0.15">
      <c r="A15" s="250"/>
      <c r="B15" s="246"/>
      <c r="C15" s="246"/>
      <c r="D15" s="246"/>
      <c r="E15" s="246"/>
      <c r="F15" s="246"/>
      <c r="G15" s="1152" t="s">
        <v>479</v>
      </c>
      <c r="H15" s="1153"/>
      <c r="I15" s="1153"/>
      <c r="J15" s="1154"/>
      <c r="K15" s="269">
        <v>62158</v>
      </c>
      <c r="L15" s="270">
        <v>3134</v>
      </c>
      <c r="M15" s="271">
        <v>1791</v>
      </c>
      <c r="N15" s="272">
        <v>75</v>
      </c>
    </row>
    <row r="16" spans="1:16" x14ac:dyDescent="0.15">
      <c r="A16" s="250"/>
      <c r="B16" s="246"/>
      <c r="C16" s="246"/>
      <c r="D16" s="246"/>
      <c r="E16" s="246"/>
      <c r="F16" s="246"/>
      <c r="G16" s="1155" t="s">
        <v>480</v>
      </c>
      <c r="H16" s="1156"/>
      <c r="I16" s="1156"/>
      <c r="J16" s="1157"/>
      <c r="K16" s="270">
        <v>-209645</v>
      </c>
      <c r="L16" s="270">
        <v>-10570</v>
      </c>
      <c r="M16" s="271">
        <v>-8307</v>
      </c>
      <c r="N16" s="272">
        <v>27.2</v>
      </c>
    </row>
    <row r="17" spans="1:16" x14ac:dyDescent="0.15">
      <c r="A17" s="250"/>
      <c r="B17" s="246"/>
      <c r="C17" s="246"/>
      <c r="D17" s="246"/>
      <c r="E17" s="246"/>
      <c r="F17" s="246"/>
      <c r="G17" s="1155" t="s">
        <v>170</v>
      </c>
      <c r="H17" s="1156"/>
      <c r="I17" s="1156"/>
      <c r="J17" s="1157"/>
      <c r="K17" s="270">
        <v>2965548</v>
      </c>
      <c r="L17" s="270">
        <v>149518</v>
      </c>
      <c r="M17" s="271">
        <v>97236</v>
      </c>
      <c r="N17" s="272">
        <v>53.8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10.84</v>
      </c>
      <c r="L21" s="283">
        <v>9.07</v>
      </c>
      <c r="M21" s="284">
        <v>1.77</v>
      </c>
      <c r="N21" s="251"/>
      <c r="O21" s="285"/>
      <c r="P21" s="281"/>
    </row>
    <row r="22" spans="1:16" s="286" customFormat="1" x14ac:dyDescent="0.15">
      <c r="A22" s="281"/>
      <c r="B22" s="251"/>
      <c r="C22" s="251"/>
      <c r="D22" s="251"/>
      <c r="E22" s="251"/>
      <c r="F22" s="251"/>
      <c r="G22" s="1147" t="s">
        <v>486</v>
      </c>
      <c r="H22" s="1148"/>
      <c r="I22" s="1148"/>
      <c r="J22" s="1149"/>
      <c r="K22" s="287">
        <v>98.6</v>
      </c>
      <c r="L22" s="288">
        <v>97.2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2129491</v>
      </c>
      <c r="L32" s="296">
        <v>107366</v>
      </c>
      <c r="M32" s="297">
        <v>47831</v>
      </c>
      <c r="N32" s="298">
        <v>124.5</v>
      </c>
    </row>
    <row r="33" spans="1:16" ht="13.5" customHeight="1" x14ac:dyDescent="0.15">
      <c r="A33" s="250"/>
      <c r="B33" s="246"/>
      <c r="C33" s="246"/>
      <c r="D33" s="246"/>
      <c r="E33" s="246"/>
      <c r="F33" s="246"/>
      <c r="G33" s="1163" t="s">
        <v>491</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492</v>
      </c>
      <c r="H34" s="1164"/>
      <c r="I34" s="1164"/>
      <c r="J34" s="1165"/>
      <c r="K34" s="296" t="s">
        <v>477</v>
      </c>
      <c r="L34" s="296" t="s">
        <v>477</v>
      </c>
      <c r="M34" s="297">
        <v>13</v>
      </c>
      <c r="N34" s="298" t="s">
        <v>477</v>
      </c>
    </row>
    <row r="35" spans="1:16" ht="27" customHeight="1" x14ac:dyDescent="0.15">
      <c r="A35" s="250"/>
      <c r="B35" s="246"/>
      <c r="C35" s="246"/>
      <c r="D35" s="246"/>
      <c r="E35" s="246"/>
      <c r="F35" s="246"/>
      <c r="G35" s="1163" t="s">
        <v>493</v>
      </c>
      <c r="H35" s="1164"/>
      <c r="I35" s="1164"/>
      <c r="J35" s="1165"/>
      <c r="K35" s="296">
        <v>454424</v>
      </c>
      <c r="L35" s="296">
        <v>22911</v>
      </c>
      <c r="M35" s="297">
        <v>14490</v>
      </c>
      <c r="N35" s="298">
        <v>58.1</v>
      </c>
    </row>
    <row r="36" spans="1:16" ht="27" customHeight="1" x14ac:dyDescent="0.15">
      <c r="A36" s="250"/>
      <c r="B36" s="246"/>
      <c r="C36" s="246"/>
      <c r="D36" s="246"/>
      <c r="E36" s="246"/>
      <c r="F36" s="246"/>
      <c r="G36" s="1163" t="s">
        <v>494</v>
      </c>
      <c r="H36" s="1164"/>
      <c r="I36" s="1164"/>
      <c r="J36" s="1165"/>
      <c r="K36" s="296">
        <v>13787</v>
      </c>
      <c r="L36" s="296">
        <v>695</v>
      </c>
      <c r="M36" s="297">
        <v>3677</v>
      </c>
      <c r="N36" s="298">
        <v>-81.099999999999994</v>
      </c>
    </row>
    <row r="37" spans="1:16" ht="13.5" customHeight="1" x14ac:dyDescent="0.15">
      <c r="A37" s="250"/>
      <c r="B37" s="246"/>
      <c r="C37" s="246"/>
      <c r="D37" s="246"/>
      <c r="E37" s="246"/>
      <c r="F37" s="246"/>
      <c r="G37" s="1163" t="s">
        <v>495</v>
      </c>
      <c r="H37" s="1164"/>
      <c r="I37" s="1164"/>
      <c r="J37" s="1165"/>
      <c r="K37" s="296">
        <v>126439</v>
      </c>
      <c r="L37" s="296">
        <v>6375</v>
      </c>
      <c r="M37" s="297">
        <v>1018</v>
      </c>
      <c r="N37" s="298">
        <v>526.20000000000005</v>
      </c>
    </row>
    <row r="38" spans="1:16" ht="27" customHeight="1" x14ac:dyDescent="0.15">
      <c r="A38" s="250"/>
      <c r="B38" s="246"/>
      <c r="C38" s="246"/>
      <c r="D38" s="246"/>
      <c r="E38" s="246"/>
      <c r="F38" s="246"/>
      <c r="G38" s="1166" t="s">
        <v>496</v>
      </c>
      <c r="H38" s="1167"/>
      <c r="I38" s="1167"/>
      <c r="J38" s="1168"/>
      <c r="K38" s="299" t="s">
        <v>477</v>
      </c>
      <c r="L38" s="299" t="s">
        <v>477</v>
      </c>
      <c r="M38" s="300">
        <v>7</v>
      </c>
      <c r="N38" s="301" t="s">
        <v>477</v>
      </c>
      <c r="O38" s="295"/>
    </row>
    <row r="39" spans="1:16" x14ac:dyDescent="0.15">
      <c r="A39" s="250"/>
      <c r="B39" s="246"/>
      <c r="C39" s="246"/>
      <c r="D39" s="246"/>
      <c r="E39" s="246"/>
      <c r="F39" s="246"/>
      <c r="G39" s="1166" t="s">
        <v>497</v>
      </c>
      <c r="H39" s="1167"/>
      <c r="I39" s="1167"/>
      <c r="J39" s="1168"/>
      <c r="K39" s="302">
        <v>-77314</v>
      </c>
      <c r="L39" s="302">
        <v>-3898</v>
      </c>
      <c r="M39" s="303">
        <v>-3521</v>
      </c>
      <c r="N39" s="304">
        <v>10.7</v>
      </c>
      <c r="O39" s="295"/>
    </row>
    <row r="40" spans="1:16" ht="27" customHeight="1" x14ac:dyDescent="0.15">
      <c r="A40" s="250"/>
      <c r="B40" s="246"/>
      <c r="C40" s="246"/>
      <c r="D40" s="246"/>
      <c r="E40" s="246"/>
      <c r="F40" s="246"/>
      <c r="G40" s="1163" t="s">
        <v>498</v>
      </c>
      <c r="H40" s="1164"/>
      <c r="I40" s="1164"/>
      <c r="J40" s="1165"/>
      <c r="K40" s="302">
        <v>-1756883</v>
      </c>
      <c r="L40" s="302">
        <v>-88579</v>
      </c>
      <c r="M40" s="303">
        <v>-43531</v>
      </c>
      <c r="N40" s="304">
        <v>103.5</v>
      </c>
      <c r="O40" s="295"/>
    </row>
    <row r="41" spans="1:16" x14ac:dyDescent="0.15">
      <c r="A41" s="250"/>
      <c r="B41" s="246"/>
      <c r="C41" s="246"/>
      <c r="D41" s="246"/>
      <c r="E41" s="246"/>
      <c r="F41" s="246"/>
      <c r="G41" s="1169" t="s">
        <v>281</v>
      </c>
      <c r="H41" s="1170"/>
      <c r="I41" s="1170"/>
      <c r="J41" s="1171"/>
      <c r="K41" s="296">
        <v>889944</v>
      </c>
      <c r="L41" s="302">
        <v>44870</v>
      </c>
      <c r="M41" s="303">
        <v>19983</v>
      </c>
      <c r="N41" s="304">
        <v>124.5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2203919</v>
      </c>
      <c r="J51" s="322">
        <v>103543</v>
      </c>
      <c r="K51" s="323">
        <v>18</v>
      </c>
      <c r="L51" s="324">
        <v>46819</v>
      </c>
      <c r="M51" s="325">
        <v>9.3000000000000007</v>
      </c>
      <c r="N51" s="326">
        <v>8.6999999999999993</v>
      </c>
    </row>
    <row r="52" spans="1:14" x14ac:dyDescent="0.15">
      <c r="A52" s="250"/>
      <c r="B52" s="246"/>
      <c r="C52" s="246"/>
      <c r="D52" s="246"/>
      <c r="E52" s="246"/>
      <c r="F52" s="246"/>
      <c r="G52" s="327"/>
      <c r="H52" s="328" t="s">
        <v>509</v>
      </c>
      <c r="I52" s="329">
        <v>1011209</v>
      </c>
      <c r="J52" s="330">
        <v>47508</v>
      </c>
      <c r="K52" s="331">
        <v>62</v>
      </c>
      <c r="L52" s="332">
        <v>24121</v>
      </c>
      <c r="M52" s="333">
        <v>9.5</v>
      </c>
      <c r="N52" s="334">
        <v>52.5</v>
      </c>
    </row>
    <row r="53" spans="1:14" x14ac:dyDescent="0.15">
      <c r="A53" s="250"/>
      <c r="B53" s="246"/>
      <c r="C53" s="246"/>
      <c r="D53" s="246"/>
      <c r="E53" s="246"/>
      <c r="F53" s="246"/>
      <c r="G53" s="312" t="s">
        <v>510</v>
      </c>
      <c r="H53" s="313"/>
      <c r="I53" s="321">
        <v>2250409</v>
      </c>
      <c r="J53" s="322">
        <v>106903</v>
      </c>
      <c r="K53" s="323">
        <v>3.2</v>
      </c>
      <c r="L53" s="324">
        <v>53270</v>
      </c>
      <c r="M53" s="325">
        <v>13.8</v>
      </c>
      <c r="N53" s="326">
        <v>-10.6</v>
      </c>
    </row>
    <row r="54" spans="1:14" x14ac:dyDescent="0.15">
      <c r="A54" s="250"/>
      <c r="B54" s="246"/>
      <c r="C54" s="246"/>
      <c r="D54" s="246"/>
      <c r="E54" s="246"/>
      <c r="F54" s="246"/>
      <c r="G54" s="327"/>
      <c r="H54" s="328" t="s">
        <v>509</v>
      </c>
      <c r="I54" s="329">
        <v>1041176</v>
      </c>
      <c r="J54" s="330">
        <v>49460</v>
      </c>
      <c r="K54" s="331">
        <v>4.0999999999999996</v>
      </c>
      <c r="L54" s="332">
        <v>24316</v>
      </c>
      <c r="M54" s="333">
        <v>0.8</v>
      </c>
      <c r="N54" s="334">
        <v>3.3</v>
      </c>
    </row>
    <row r="55" spans="1:14" x14ac:dyDescent="0.15">
      <c r="A55" s="250"/>
      <c r="B55" s="246"/>
      <c r="C55" s="246"/>
      <c r="D55" s="246"/>
      <c r="E55" s="246"/>
      <c r="F55" s="246"/>
      <c r="G55" s="312" t="s">
        <v>511</v>
      </c>
      <c r="H55" s="313"/>
      <c r="I55" s="321">
        <v>2115241</v>
      </c>
      <c r="J55" s="322">
        <v>102314</v>
      </c>
      <c r="K55" s="323">
        <v>-4.3</v>
      </c>
      <c r="L55" s="324">
        <v>53292</v>
      </c>
      <c r="M55" s="325">
        <v>0</v>
      </c>
      <c r="N55" s="326">
        <v>-4.3</v>
      </c>
    </row>
    <row r="56" spans="1:14" x14ac:dyDescent="0.15">
      <c r="A56" s="250"/>
      <c r="B56" s="246"/>
      <c r="C56" s="246"/>
      <c r="D56" s="246"/>
      <c r="E56" s="246"/>
      <c r="F56" s="246"/>
      <c r="G56" s="327"/>
      <c r="H56" s="328" t="s">
        <v>509</v>
      </c>
      <c r="I56" s="329">
        <v>1071494</v>
      </c>
      <c r="J56" s="330">
        <v>51828</v>
      </c>
      <c r="K56" s="331">
        <v>4.8</v>
      </c>
      <c r="L56" s="332">
        <v>28900</v>
      </c>
      <c r="M56" s="333">
        <v>18.899999999999999</v>
      </c>
      <c r="N56" s="334">
        <v>-14.1</v>
      </c>
    </row>
    <row r="57" spans="1:14" x14ac:dyDescent="0.15">
      <c r="A57" s="250"/>
      <c r="B57" s="246"/>
      <c r="C57" s="246"/>
      <c r="D57" s="246"/>
      <c r="E57" s="246"/>
      <c r="F57" s="246"/>
      <c r="G57" s="312" t="s">
        <v>512</v>
      </c>
      <c r="H57" s="313"/>
      <c r="I57" s="321">
        <v>2844347</v>
      </c>
      <c r="J57" s="322">
        <v>140566</v>
      </c>
      <c r="K57" s="323">
        <v>37.4</v>
      </c>
      <c r="L57" s="324">
        <v>69469</v>
      </c>
      <c r="M57" s="325">
        <v>30.4</v>
      </c>
      <c r="N57" s="326">
        <v>7</v>
      </c>
    </row>
    <row r="58" spans="1:14" x14ac:dyDescent="0.15">
      <c r="A58" s="250"/>
      <c r="B58" s="246"/>
      <c r="C58" s="246"/>
      <c r="D58" s="246"/>
      <c r="E58" s="246"/>
      <c r="F58" s="246"/>
      <c r="G58" s="327"/>
      <c r="H58" s="328" t="s">
        <v>509</v>
      </c>
      <c r="I58" s="329">
        <v>1567078</v>
      </c>
      <c r="J58" s="330">
        <v>77444</v>
      </c>
      <c r="K58" s="331">
        <v>49.4</v>
      </c>
      <c r="L58" s="332">
        <v>38215</v>
      </c>
      <c r="M58" s="333">
        <v>32.200000000000003</v>
      </c>
      <c r="N58" s="334">
        <v>17.2</v>
      </c>
    </row>
    <row r="59" spans="1:14" x14ac:dyDescent="0.15">
      <c r="A59" s="250"/>
      <c r="B59" s="246"/>
      <c r="C59" s="246"/>
      <c r="D59" s="246"/>
      <c r="E59" s="246"/>
      <c r="F59" s="246"/>
      <c r="G59" s="312" t="s">
        <v>513</v>
      </c>
      <c r="H59" s="313"/>
      <c r="I59" s="321">
        <v>2090382</v>
      </c>
      <c r="J59" s="322">
        <v>105394</v>
      </c>
      <c r="K59" s="323">
        <v>-25</v>
      </c>
      <c r="L59" s="324">
        <v>67293</v>
      </c>
      <c r="M59" s="325">
        <v>-3.1</v>
      </c>
      <c r="N59" s="326">
        <v>-21.9</v>
      </c>
    </row>
    <row r="60" spans="1:14" x14ac:dyDescent="0.15">
      <c r="A60" s="250"/>
      <c r="B60" s="246"/>
      <c r="C60" s="246"/>
      <c r="D60" s="246"/>
      <c r="E60" s="246"/>
      <c r="F60" s="246"/>
      <c r="G60" s="327"/>
      <c r="H60" s="328" t="s">
        <v>509</v>
      </c>
      <c r="I60" s="335">
        <v>1223377</v>
      </c>
      <c r="J60" s="330">
        <v>61681</v>
      </c>
      <c r="K60" s="331">
        <v>-20.399999999999999</v>
      </c>
      <c r="L60" s="332">
        <v>35076</v>
      </c>
      <c r="M60" s="333">
        <v>-8.1999999999999993</v>
      </c>
      <c r="N60" s="334">
        <v>-12.2</v>
      </c>
    </row>
    <row r="61" spans="1:14" x14ac:dyDescent="0.15">
      <c r="A61" s="250"/>
      <c r="B61" s="246"/>
      <c r="C61" s="246"/>
      <c r="D61" s="246"/>
      <c r="E61" s="246"/>
      <c r="F61" s="246"/>
      <c r="G61" s="312" t="s">
        <v>514</v>
      </c>
      <c r="H61" s="336"/>
      <c r="I61" s="337">
        <v>2300860</v>
      </c>
      <c r="J61" s="338">
        <v>111744</v>
      </c>
      <c r="K61" s="339">
        <v>5.9</v>
      </c>
      <c r="L61" s="340">
        <v>58029</v>
      </c>
      <c r="M61" s="341">
        <v>10.1</v>
      </c>
      <c r="N61" s="326">
        <v>-4.2</v>
      </c>
    </row>
    <row r="62" spans="1:14" x14ac:dyDescent="0.15">
      <c r="A62" s="250"/>
      <c r="B62" s="246"/>
      <c r="C62" s="246"/>
      <c r="D62" s="246"/>
      <c r="E62" s="246"/>
      <c r="F62" s="246"/>
      <c r="G62" s="327"/>
      <c r="H62" s="328" t="s">
        <v>509</v>
      </c>
      <c r="I62" s="329">
        <v>1182867</v>
      </c>
      <c r="J62" s="330">
        <v>57584</v>
      </c>
      <c r="K62" s="331">
        <v>20</v>
      </c>
      <c r="L62" s="332">
        <v>30126</v>
      </c>
      <c r="M62" s="333">
        <v>10.6</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34.86</v>
      </c>
      <c r="G47" s="12">
        <v>37.97</v>
      </c>
      <c r="H47" s="12">
        <v>39.42</v>
      </c>
      <c r="I47" s="12">
        <v>41.84</v>
      </c>
      <c r="J47" s="13">
        <v>42.29</v>
      </c>
    </row>
    <row r="48" spans="2:10" ht="57.75" customHeight="1" x14ac:dyDescent="0.15">
      <c r="B48" s="14"/>
      <c r="C48" s="1174" t="s">
        <v>4</v>
      </c>
      <c r="D48" s="1174"/>
      <c r="E48" s="1175"/>
      <c r="F48" s="15">
        <v>5.57</v>
      </c>
      <c r="G48" s="16">
        <v>6.12</v>
      </c>
      <c r="H48" s="16">
        <v>5.04</v>
      </c>
      <c r="I48" s="16">
        <v>4.5599999999999996</v>
      </c>
      <c r="J48" s="17">
        <v>6.19</v>
      </c>
    </row>
    <row r="49" spans="2:10" ht="57.75" customHeight="1" thickBot="1" x14ac:dyDescent="0.2">
      <c r="B49" s="18"/>
      <c r="C49" s="1176" t="s">
        <v>5</v>
      </c>
      <c r="D49" s="1176"/>
      <c r="E49" s="1177"/>
      <c r="F49" s="19" t="s">
        <v>521</v>
      </c>
      <c r="G49" s="20">
        <v>0.56000000000000005</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2"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525</v>
      </c>
      <c r="D34" s="1184"/>
      <c r="E34" s="1185"/>
      <c r="F34" s="32">
        <v>5.56</v>
      </c>
      <c r="G34" s="33">
        <v>6.12</v>
      </c>
      <c r="H34" s="33">
        <v>5.03</v>
      </c>
      <c r="I34" s="33">
        <v>5.09</v>
      </c>
      <c r="J34" s="34">
        <v>6.19</v>
      </c>
      <c r="K34" s="22"/>
      <c r="L34" s="22"/>
      <c r="M34" s="22"/>
      <c r="N34" s="22"/>
      <c r="O34" s="22"/>
      <c r="P34" s="22"/>
    </row>
    <row r="35" spans="1:16" ht="39" customHeight="1" x14ac:dyDescent="0.15">
      <c r="A35" s="22"/>
      <c r="B35" s="35"/>
      <c r="C35" s="1178" t="s">
        <v>526</v>
      </c>
      <c r="D35" s="1179"/>
      <c r="E35" s="1180"/>
      <c r="F35" s="36">
        <v>3.19</v>
      </c>
      <c r="G35" s="37">
        <v>3.43</v>
      </c>
      <c r="H35" s="37">
        <v>3.79</v>
      </c>
      <c r="I35" s="37">
        <v>3.8</v>
      </c>
      <c r="J35" s="38">
        <v>4.21</v>
      </c>
      <c r="K35" s="22"/>
      <c r="L35" s="22"/>
      <c r="M35" s="22"/>
      <c r="N35" s="22"/>
      <c r="O35" s="22"/>
      <c r="P35" s="22"/>
    </row>
    <row r="36" spans="1:16" ht="39" customHeight="1" x14ac:dyDescent="0.15">
      <c r="A36" s="22"/>
      <c r="B36" s="35"/>
      <c r="C36" s="1178" t="s">
        <v>527</v>
      </c>
      <c r="D36" s="1179"/>
      <c r="E36" s="1180"/>
      <c r="F36" s="36">
        <v>4.5</v>
      </c>
      <c r="G36" s="37">
        <v>2.6</v>
      </c>
      <c r="H36" s="37">
        <v>2.72</v>
      </c>
      <c r="I36" s="37">
        <v>1.88</v>
      </c>
      <c r="J36" s="38">
        <v>2.79</v>
      </c>
      <c r="K36" s="22"/>
      <c r="L36" s="22"/>
      <c r="M36" s="22"/>
      <c r="N36" s="22"/>
      <c r="O36" s="22"/>
      <c r="P36" s="22"/>
    </row>
    <row r="37" spans="1:16" ht="39" customHeight="1" x14ac:dyDescent="0.15">
      <c r="A37" s="22"/>
      <c r="B37" s="35"/>
      <c r="C37" s="1178" t="s">
        <v>528</v>
      </c>
      <c r="D37" s="1179"/>
      <c r="E37" s="1180"/>
      <c r="F37" s="36">
        <v>0.39</v>
      </c>
      <c r="G37" s="37">
        <v>0.7</v>
      </c>
      <c r="H37" s="37">
        <v>0.1</v>
      </c>
      <c r="I37" s="37">
        <v>0.64</v>
      </c>
      <c r="J37" s="38">
        <v>1.29</v>
      </c>
      <c r="K37" s="22"/>
      <c r="L37" s="22"/>
      <c r="M37" s="22"/>
      <c r="N37" s="22"/>
      <c r="O37" s="22"/>
      <c r="P37" s="22"/>
    </row>
    <row r="38" spans="1:16" ht="39" customHeight="1" x14ac:dyDescent="0.15">
      <c r="A38" s="22"/>
      <c r="B38" s="35"/>
      <c r="C38" s="1178" t="s">
        <v>529</v>
      </c>
      <c r="D38" s="1179"/>
      <c r="E38" s="1180"/>
      <c r="F38" s="36">
        <v>0.18</v>
      </c>
      <c r="G38" s="37">
        <v>0.24</v>
      </c>
      <c r="H38" s="37">
        <v>0.39</v>
      </c>
      <c r="I38" s="37">
        <v>0.55000000000000004</v>
      </c>
      <c r="J38" s="38">
        <v>0.51</v>
      </c>
      <c r="K38" s="22"/>
      <c r="L38" s="22"/>
      <c r="M38" s="22"/>
      <c r="N38" s="22"/>
      <c r="O38" s="22"/>
      <c r="P38" s="22"/>
    </row>
    <row r="39" spans="1:16" ht="39" customHeight="1" x14ac:dyDescent="0.15">
      <c r="A39" s="22"/>
      <c r="B39" s="35"/>
      <c r="C39" s="1178" t="s">
        <v>530</v>
      </c>
      <c r="D39" s="1179"/>
      <c r="E39" s="1180"/>
      <c r="F39" s="36">
        <v>0.18</v>
      </c>
      <c r="G39" s="37">
        <v>0.18</v>
      </c>
      <c r="H39" s="37">
        <v>0.2</v>
      </c>
      <c r="I39" s="37">
        <v>0.2</v>
      </c>
      <c r="J39" s="38">
        <v>0.21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532</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2280</v>
      </c>
      <c r="L45" s="60">
        <v>2125</v>
      </c>
      <c r="M45" s="60">
        <v>1997</v>
      </c>
      <c r="N45" s="60">
        <v>2042</v>
      </c>
      <c r="O45" s="61">
        <v>2129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447</v>
      </c>
      <c r="L48" s="64">
        <v>443</v>
      </c>
      <c r="M48" s="64">
        <v>438</v>
      </c>
      <c r="N48" s="64">
        <v>435</v>
      </c>
      <c r="O48" s="65">
        <v>454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12</v>
      </c>
      <c r="M49" s="64">
        <v>12</v>
      </c>
      <c r="N49" s="64">
        <v>13</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160</v>
      </c>
      <c r="L50" s="64">
        <v>160</v>
      </c>
      <c r="M50" s="64">
        <v>160</v>
      </c>
      <c r="N50" s="64">
        <v>174</v>
      </c>
      <c r="O50" s="65">
        <v>126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1706</v>
      </c>
      <c r="L52" s="64">
        <v>1719</v>
      </c>
      <c r="M52" s="64">
        <v>1748</v>
      </c>
      <c r="N52" s="64">
        <v>1743</v>
      </c>
      <c r="O52" s="65">
        <v>1834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1193</v>
      </c>
      <c r="L53" s="69">
        <v>1021</v>
      </c>
      <c r="M53" s="69">
        <v>859</v>
      </c>
      <c r="N53" s="69">
        <v>921</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15327</v>
      </c>
      <c r="J41" s="83">
        <v>14642</v>
      </c>
      <c r="K41" s="83">
        <v>14227</v>
      </c>
      <c r="L41" s="83">
        <v>13667</v>
      </c>
      <c r="M41" s="84">
        <v>12916</v>
      </c>
    </row>
    <row r="42" spans="2:13" ht="27.75" customHeight="1" x14ac:dyDescent="0.15">
      <c r="B42" s="1204"/>
      <c r="C42" s="1205"/>
      <c r="D42" s="85"/>
      <c r="E42" s="1210" t="s">
        <v>26</v>
      </c>
      <c r="F42" s="1210"/>
      <c r="G42" s="1210"/>
      <c r="H42" s="1211"/>
      <c r="I42" s="86">
        <v>928</v>
      </c>
      <c r="J42" s="87">
        <v>767</v>
      </c>
      <c r="K42" s="87">
        <v>607</v>
      </c>
      <c r="L42" s="87">
        <v>450</v>
      </c>
      <c r="M42" s="88">
        <v>299</v>
      </c>
    </row>
    <row r="43" spans="2:13" ht="27.75" customHeight="1" x14ac:dyDescent="0.15">
      <c r="B43" s="1204"/>
      <c r="C43" s="1205"/>
      <c r="D43" s="85"/>
      <c r="E43" s="1210" t="s">
        <v>27</v>
      </c>
      <c r="F43" s="1210"/>
      <c r="G43" s="1210"/>
      <c r="H43" s="1211"/>
      <c r="I43" s="86">
        <v>4565</v>
      </c>
      <c r="J43" s="87">
        <v>5081</v>
      </c>
      <c r="K43" s="87">
        <v>5248</v>
      </c>
      <c r="L43" s="87">
        <v>5043</v>
      </c>
      <c r="M43" s="88">
        <v>4495</v>
      </c>
    </row>
    <row r="44" spans="2:13" ht="27.75" customHeight="1" x14ac:dyDescent="0.15">
      <c r="B44" s="1204"/>
      <c r="C44" s="1205"/>
      <c r="D44" s="85"/>
      <c r="E44" s="1210" t="s">
        <v>28</v>
      </c>
      <c r="F44" s="1210"/>
      <c r="G44" s="1210"/>
      <c r="H44" s="1211"/>
      <c r="I44" s="86">
        <v>101</v>
      </c>
      <c r="J44" s="87">
        <v>112</v>
      </c>
      <c r="K44" s="87">
        <v>162</v>
      </c>
      <c r="L44" s="87">
        <v>196</v>
      </c>
      <c r="M44" s="88">
        <v>279</v>
      </c>
    </row>
    <row r="45" spans="2:13" ht="27.75" customHeight="1" x14ac:dyDescent="0.15">
      <c r="B45" s="1204"/>
      <c r="C45" s="1205"/>
      <c r="D45" s="85"/>
      <c r="E45" s="1210" t="s">
        <v>29</v>
      </c>
      <c r="F45" s="1210"/>
      <c r="G45" s="1210"/>
      <c r="H45" s="1211"/>
      <c r="I45" s="86">
        <v>4432</v>
      </c>
      <c r="J45" s="87">
        <v>5084</v>
      </c>
      <c r="K45" s="87">
        <v>4167</v>
      </c>
      <c r="L45" s="87">
        <v>3990</v>
      </c>
      <c r="M45" s="88">
        <v>4002</v>
      </c>
    </row>
    <row r="46" spans="2:13" ht="27.75" customHeight="1" x14ac:dyDescent="0.15">
      <c r="B46" s="1204"/>
      <c r="C46" s="1205"/>
      <c r="D46" s="89"/>
      <c r="E46" s="1210" t="s">
        <v>30</v>
      </c>
      <c r="F46" s="1210"/>
      <c r="G46" s="1210"/>
      <c r="H46" s="1211"/>
      <c r="I46" s="86">
        <v>206</v>
      </c>
      <c r="J46" s="87">
        <v>26</v>
      </c>
      <c r="K46" s="87">
        <v>23</v>
      </c>
      <c r="L46" s="87">
        <v>9</v>
      </c>
      <c r="M46" s="88">
        <v>5</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5329</v>
      </c>
      <c r="J50" s="87">
        <v>6081</v>
      </c>
      <c r="K50" s="87">
        <v>6030</v>
      </c>
      <c r="L50" s="87">
        <v>6582</v>
      </c>
      <c r="M50" s="88">
        <v>6890</v>
      </c>
    </row>
    <row r="51" spans="2:13" ht="27.75" customHeight="1" x14ac:dyDescent="0.15">
      <c r="B51" s="1204"/>
      <c r="C51" s="1205"/>
      <c r="D51" s="85"/>
      <c r="E51" s="1210" t="s">
        <v>36</v>
      </c>
      <c r="F51" s="1210"/>
      <c r="G51" s="1210"/>
      <c r="H51" s="1211"/>
      <c r="I51" s="86">
        <v>916</v>
      </c>
      <c r="J51" s="87">
        <v>923</v>
      </c>
      <c r="K51" s="87">
        <v>934</v>
      </c>
      <c r="L51" s="87">
        <v>883</v>
      </c>
      <c r="M51" s="88">
        <v>782</v>
      </c>
    </row>
    <row r="52" spans="2:13" ht="27.75" customHeight="1" x14ac:dyDescent="0.15">
      <c r="B52" s="1206"/>
      <c r="C52" s="1207"/>
      <c r="D52" s="85"/>
      <c r="E52" s="1210" t="s">
        <v>37</v>
      </c>
      <c r="F52" s="1210"/>
      <c r="G52" s="1210"/>
      <c r="H52" s="1211"/>
      <c r="I52" s="86">
        <v>15634</v>
      </c>
      <c r="J52" s="87">
        <v>15465</v>
      </c>
      <c r="K52" s="87">
        <v>15278</v>
      </c>
      <c r="L52" s="87">
        <v>14969</v>
      </c>
      <c r="M52" s="88">
        <v>14686</v>
      </c>
    </row>
    <row r="53" spans="2:13" ht="27.75" customHeight="1" thickBot="1" x14ac:dyDescent="0.2">
      <c r="B53" s="1217" t="s">
        <v>38</v>
      </c>
      <c r="C53" s="1218"/>
      <c r="D53" s="92"/>
      <c r="E53" s="1219" t="s">
        <v>39</v>
      </c>
      <c r="F53" s="1219"/>
      <c r="G53" s="1219"/>
      <c r="H53" s="1220"/>
      <c r="I53" s="93">
        <v>3679</v>
      </c>
      <c r="J53" s="94">
        <v>3243</v>
      </c>
      <c r="K53" s="94">
        <v>2194</v>
      </c>
      <c r="L53" s="94">
        <v>921</v>
      </c>
      <c r="M53" s="95">
        <v>-361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2" zoomScaleNormal="82" zoomScaleSheetLayoutView="55" workbookViewId="0">
      <selection activeCell="G60" sqref="G6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535</v>
      </c>
      <c r="I42" s="354"/>
      <c r="J42" s="354"/>
      <c r="K42" s="354"/>
      <c r="L42" s="246"/>
      <c r="M42" s="246"/>
      <c r="N42" s="246"/>
      <c r="O42" s="246"/>
    </row>
    <row r="43" spans="2:17" x14ac:dyDescent="0.15">
      <c r="B43" s="250"/>
      <c r="C43" s="246"/>
      <c r="D43" s="246"/>
      <c r="E43" s="246"/>
      <c r="F43" s="246"/>
      <c r="G43" s="1221" t="s">
        <v>545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536</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537</v>
      </c>
      <c r="H51" s="1234"/>
      <c r="I51" s="1239" t="s">
        <v>538</v>
      </c>
      <c r="J51" s="1239"/>
      <c r="K51" s="1241"/>
      <c r="L51" s="1241"/>
      <c r="M51" s="1241"/>
      <c r="N51" s="1242">
        <v>11.4</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543</v>
      </c>
      <c r="J53" s="1243"/>
      <c r="K53" s="1244"/>
      <c r="L53" s="1244"/>
      <c r="M53" s="1244"/>
      <c r="N53" s="1246">
        <v>50.8</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539</v>
      </c>
      <c r="H55" s="1248"/>
      <c r="I55" s="1243" t="s">
        <v>538</v>
      </c>
      <c r="J55" s="1243"/>
      <c r="K55" s="1241"/>
      <c r="L55" s="1241"/>
      <c r="M55" s="1241"/>
      <c r="N55" s="1242">
        <v>36.5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543</v>
      </c>
      <c r="J57" s="1253"/>
      <c r="K57" s="1244"/>
      <c r="L57" s="1244"/>
      <c r="M57" s="1244"/>
      <c r="N57" s="1246">
        <v>54.1</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540</v>
      </c>
      <c r="C63" s="246"/>
      <c r="D63" s="246"/>
      <c r="E63" s="246"/>
      <c r="F63" s="246"/>
      <c r="G63" s="246"/>
      <c r="H63" s="246"/>
      <c r="I63" s="246"/>
      <c r="J63" s="246"/>
      <c r="K63" s="246"/>
      <c r="L63" s="246"/>
      <c r="M63" s="246"/>
      <c r="N63" s="246"/>
      <c r="O63" s="246"/>
    </row>
    <row r="64" spans="1:17" x14ac:dyDescent="0.15">
      <c r="B64" s="250"/>
      <c r="C64" s="246"/>
      <c r="D64" s="246"/>
      <c r="E64" s="246"/>
      <c r="F64" s="246"/>
      <c r="G64" s="353" t="s">
        <v>535</v>
      </c>
      <c r="I64" s="354"/>
      <c r="J64" s="354"/>
      <c r="K64" s="354"/>
      <c r="L64" s="246"/>
      <c r="M64" s="246"/>
      <c r="N64" s="246"/>
      <c r="O64" s="246"/>
    </row>
    <row r="65" spans="2:30" x14ac:dyDescent="0.15">
      <c r="B65" s="250"/>
      <c r="C65" s="246"/>
      <c r="D65" s="246"/>
      <c r="E65" s="246"/>
      <c r="F65" s="246"/>
      <c r="G65" s="1221" t="s">
        <v>544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541</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537</v>
      </c>
      <c r="H73" s="1234"/>
      <c r="I73" s="1239" t="s">
        <v>538</v>
      </c>
      <c r="J73" s="1239"/>
      <c r="K73" s="1254">
        <v>44.6</v>
      </c>
      <c r="L73" s="1254">
        <v>39.4</v>
      </c>
      <c r="M73" s="1242">
        <v>27.3</v>
      </c>
      <c r="N73" s="1242">
        <v>11.4</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542</v>
      </c>
      <c r="J75" s="1243"/>
      <c r="K75" s="1246">
        <v>14.4</v>
      </c>
      <c r="L75" s="1246">
        <v>14</v>
      </c>
      <c r="M75" s="1246">
        <v>12.5</v>
      </c>
      <c r="N75" s="1246">
        <v>11.4</v>
      </c>
      <c r="O75" s="1246">
        <v>11.1</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539</v>
      </c>
      <c r="H77" s="1248"/>
      <c r="I77" s="1243" t="s">
        <v>538</v>
      </c>
      <c r="J77" s="1243"/>
      <c r="K77" s="1254">
        <v>30.7</v>
      </c>
      <c r="L77" s="1254">
        <v>22.3</v>
      </c>
      <c r="M77" s="1242">
        <v>20.3</v>
      </c>
      <c r="N77" s="1242">
        <v>36.5</v>
      </c>
      <c r="O77" s="1242">
        <v>32.9</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542</v>
      </c>
      <c r="J79" s="1253"/>
      <c r="K79" s="1256">
        <v>9.1999999999999993</v>
      </c>
      <c r="L79" s="1256">
        <v>8.5</v>
      </c>
      <c r="M79" s="1256">
        <v>7.7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85" zoomScaleNormal="85" zoomScaleSheetLayoutView="70" workbookViewId="0">
      <selection activeCell="I110" sqref="I1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0" zoomScale="84" zoomScaleNormal="84"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103543</v>
      </c>
      <c r="E3" s="118"/>
      <c r="F3" s="119">
        <v>46819</v>
      </c>
      <c r="G3" s="120"/>
      <c r="H3" s="121"/>
    </row>
    <row r="4" spans="1:8" x14ac:dyDescent="0.15">
      <c r="A4" s="122"/>
      <c r="B4" s="123"/>
      <c r="C4" s="124"/>
      <c r="D4" s="125">
        <v>47508</v>
      </c>
      <c r="E4" s="126"/>
      <c r="F4" s="127">
        <v>24121</v>
      </c>
      <c r="G4" s="128"/>
      <c r="H4" s="129"/>
    </row>
    <row r="5" spans="1:8" x14ac:dyDescent="0.15">
      <c r="A5" s="110" t="s">
        <v>510</v>
      </c>
      <c r="B5" s="115"/>
      <c r="C5" s="116"/>
      <c r="D5" s="117">
        <v>106903</v>
      </c>
      <c r="E5" s="118"/>
      <c r="F5" s="119">
        <v>53270</v>
      </c>
      <c r="G5" s="120"/>
      <c r="H5" s="121"/>
    </row>
    <row r="6" spans="1:8" x14ac:dyDescent="0.15">
      <c r="A6" s="122"/>
      <c r="B6" s="123"/>
      <c r="C6" s="124"/>
      <c r="D6" s="125">
        <v>49460</v>
      </c>
      <c r="E6" s="126"/>
      <c r="F6" s="127">
        <v>24316</v>
      </c>
      <c r="G6" s="128"/>
      <c r="H6" s="129"/>
    </row>
    <row r="7" spans="1:8" x14ac:dyDescent="0.15">
      <c r="A7" s="110" t="s">
        <v>511</v>
      </c>
      <c r="B7" s="115"/>
      <c r="C7" s="116"/>
      <c r="D7" s="117">
        <v>102314</v>
      </c>
      <c r="E7" s="118"/>
      <c r="F7" s="119">
        <v>53292</v>
      </c>
      <c r="G7" s="120"/>
      <c r="H7" s="121"/>
    </row>
    <row r="8" spans="1:8" x14ac:dyDescent="0.15">
      <c r="A8" s="122"/>
      <c r="B8" s="123"/>
      <c r="C8" s="124"/>
      <c r="D8" s="125">
        <v>51828</v>
      </c>
      <c r="E8" s="126"/>
      <c r="F8" s="127">
        <v>28900</v>
      </c>
      <c r="G8" s="128"/>
      <c r="H8" s="129"/>
    </row>
    <row r="9" spans="1:8" x14ac:dyDescent="0.15">
      <c r="A9" s="110" t="s">
        <v>512</v>
      </c>
      <c r="B9" s="115"/>
      <c r="C9" s="116"/>
      <c r="D9" s="117">
        <v>140566</v>
      </c>
      <c r="E9" s="118"/>
      <c r="F9" s="119">
        <v>69469</v>
      </c>
      <c r="G9" s="120"/>
      <c r="H9" s="121"/>
    </row>
    <row r="10" spans="1:8" x14ac:dyDescent="0.15">
      <c r="A10" s="122"/>
      <c r="B10" s="123"/>
      <c r="C10" s="124"/>
      <c r="D10" s="125">
        <v>77444</v>
      </c>
      <c r="E10" s="126"/>
      <c r="F10" s="127">
        <v>38215</v>
      </c>
      <c r="G10" s="128"/>
      <c r="H10" s="129"/>
    </row>
    <row r="11" spans="1:8" x14ac:dyDescent="0.15">
      <c r="A11" s="110" t="s">
        <v>513</v>
      </c>
      <c r="B11" s="115"/>
      <c r="C11" s="116"/>
      <c r="D11" s="117">
        <v>105394</v>
      </c>
      <c r="E11" s="118"/>
      <c r="F11" s="119">
        <v>67293</v>
      </c>
      <c r="G11" s="120"/>
      <c r="H11" s="121"/>
    </row>
    <row r="12" spans="1:8" x14ac:dyDescent="0.15">
      <c r="A12" s="122"/>
      <c r="B12" s="123"/>
      <c r="C12" s="130"/>
      <c r="D12" s="125">
        <v>61681</v>
      </c>
      <c r="E12" s="126"/>
      <c r="F12" s="127">
        <v>35076</v>
      </c>
      <c r="G12" s="128"/>
      <c r="H12" s="129"/>
    </row>
    <row r="13" spans="1:8" x14ac:dyDescent="0.15">
      <c r="A13" s="110"/>
      <c r="B13" s="115"/>
      <c r="C13" s="131"/>
      <c r="D13" s="132">
        <v>111744</v>
      </c>
      <c r="E13" s="133"/>
      <c r="F13" s="134">
        <v>58029</v>
      </c>
      <c r="G13" s="135"/>
      <c r="H13" s="121"/>
    </row>
    <row r="14" spans="1:8" x14ac:dyDescent="0.15">
      <c r="A14" s="122"/>
      <c r="B14" s="123"/>
      <c r="C14" s="124"/>
      <c r="D14" s="125">
        <v>57584</v>
      </c>
      <c r="E14" s="126"/>
      <c r="F14" s="127">
        <v>30126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5.57</v>
      </c>
      <c r="C19" s="136">
        <f>ROUND(VALUE(SUBSTITUTE(実質収支比率等に係る経年分析!G$48,"▲","-")),2)</f>
        <v>6.12</v>
      </c>
      <c r="D19" s="136">
        <f>ROUND(VALUE(SUBSTITUTE(実質収支比率等に係る経年分析!H$48,"▲","-")),2)</f>
        <v>5.04</v>
      </c>
      <c r="E19" s="136">
        <f>ROUND(VALUE(SUBSTITUTE(実質収支比率等に係る経年分析!I$48,"▲","-")),2)</f>
        <v>4.5599999999999996</v>
      </c>
      <c r="F19" s="136">
        <f>ROUND(VALUE(SUBSTITUTE(実質収支比率等に係る経年分析!J$48,"▲","-")),2)</f>
        <v>6.19</v>
      </c>
    </row>
    <row r="20" spans="1:11" x14ac:dyDescent="0.15">
      <c r="A20" s="136" t="s">
        <v>44</v>
      </c>
      <c r="B20" s="136">
        <f>ROUND(VALUE(SUBSTITUTE(実質収支比率等に係る経年分析!F$47,"▲","-")),2)</f>
        <v>34.86</v>
      </c>
      <c r="C20" s="136">
        <f>ROUND(VALUE(SUBSTITUTE(実質収支比率等に係る経年分析!G$47,"▲","-")),2)</f>
        <v>37.97</v>
      </c>
      <c r="D20" s="136">
        <f>ROUND(VALUE(SUBSTITUTE(実質収支比率等に係る経年分析!H$47,"▲","-")),2)</f>
        <v>39.42</v>
      </c>
      <c r="E20" s="136">
        <f>ROUND(VALUE(SUBSTITUTE(実質収支比率等に係る経年分析!I$47,"▲","-")),2)</f>
        <v>41.84</v>
      </c>
      <c r="F20" s="136">
        <f>ROUND(VALUE(SUBSTITUTE(実質収支比率等に係る経年分析!J$47,"▲","-")),2)</f>
        <v>42.29</v>
      </c>
    </row>
    <row r="21" spans="1:11" x14ac:dyDescent="0.15">
      <c r="A21" s="136" t="s">
        <v>45</v>
      </c>
      <c r="B21" s="136">
        <f>IF(ISNUMBER(VALUE(SUBSTITUTE(実質収支比率等に係る経年分析!F$49,"▲","-"))),ROUND(VALUE(SUBSTITUTE(実質収支比率等に係る経年分析!F$49,"▲","-")),2),NA())</f>
        <v>-0.33</v>
      </c>
      <c r="C21" s="136">
        <f>IF(ISNUMBER(VALUE(SUBSTITUTE(実質収支比率等に係る経年分析!G$49,"▲","-"))),ROUND(VALUE(SUBSTITUTE(実質収支比率等に係る経年分析!G$49,"▲","-")),2),NA())</f>
        <v>0.56000000000000005</v>
      </c>
      <c r="D21" s="136">
        <f>IF(ISNUMBER(VALUE(SUBSTITUTE(実質収支比率等に係る経年分析!H$49,"▲","-"))),ROUND(VALUE(SUBSTITUTE(実質収支比率等に係る経年分析!H$49,"▲","-")),2),NA())</f>
        <v>-3.78</v>
      </c>
      <c r="E21" s="136">
        <f>IF(ISNUMBER(VALUE(SUBSTITUTE(実質収支比率等に係る経年分析!I$49,"▲","-"))),ROUND(VALUE(SUBSTITUTE(実質収支比率等に係る経年分析!I$49,"▲","-")),2),NA())</f>
        <v>-0.44</v>
      </c>
      <c r="F21" s="136">
        <f>IF(ISNUMBER(VALUE(SUBSTITUTE(実質収支比率等に係る経年分析!J$49,"▲","-"))),ROUND(VALUE(SUBSTITUTE(実質収支比率等に係る経年分析!J$49,"▲","-")),2),NA())</f>
        <v>-1.37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1706</v>
      </c>
      <c r="E42" s="138"/>
      <c r="F42" s="138"/>
      <c r="G42" s="138">
        <f>'実質公債費比率（分子）の構造'!L$52</f>
        <v>1719</v>
      </c>
      <c r="H42" s="138"/>
      <c r="I42" s="138"/>
      <c r="J42" s="138">
        <f>'実質公債費比率（分子）の構造'!M$52</f>
        <v>1748</v>
      </c>
      <c r="K42" s="138"/>
      <c r="L42" s="138"/>
      <c r="M42" s="138">
        <f>'実質公債費比率（分子）の構造'!N$52</f>
        <v>1743</v>
      </c>
      <c r="N42" s="138"/>
      <c r="O42" s="138"/>
      <c r="P42" s="138">
        <f>'実質公債費比率（分子）の構造'!O$52</f>
        <v>1834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160</v>
      </c>
      <c r="C44" s="138"/>
      <c r="D44" s="138"/>
      <c r="E44" s="138">
        <f>'実質公債費比率（分子）の構造'!L$50</f>
        <v>160</v>
      </c>
      <c r="F44" s="138"/>
      <c r="G44" s="138"/>
      <c r="H44" s="138">
        <f>'実質公債費比率（分子）の構造'!M$50</f>
        <v>160</v>
      </c>
      <c r="I44" s="138"/>
      <c r="J44" s="138"/>
      <c r="K44" s="138">
        <f>'実質公債費比率（分子）の構造'!N$50</f>
        <v>174</v>
      </c>
      <c r="L44" s="138"/>
      <c r="M44" s="138"/>
      <c r="N44" s="138">
        <f>'実質公債費比率（分子）の構造'!O$50</f>
        <v>126</v>
      </c>
      <c r="O44" s="138"/>
      <c r="P44" s="138"/>
    </row>
    <row r="45" spans="1:16" x14ac:dyDescent="0.15">
      <c r="A45" s="138" t="s">
        <v>55</v>
      </c>
      <c r="B45" s="138">
        <f>'実質公債費比率（分子）の構造'!K$49</f>
        <v>12</v>
      </c>
      <c r="C45" s="138"/>
      <c r="D45" s="138"/>
      <c r="E45" s="138">
        <f>'実質公債費比率（分子）の構造'!L$49</f>
        <v>12</v>
      </c>
      <c r="F45" s="138"/>
      <c r="G45" s="138"/>
      <c r="H45" s="138">
        <f>'実質公債費比率（分子）の構造'!M$49</f>
        <v>12</v>
      </c>
      <c r="I45" s="138"/>
      <c r="J45" s="138"/>
      <c r="K45" s="138">
        <f>'実質公債費比率（分子）の構造'!N$49</f>
        <v>13</v>
      </c>
      <c r="L45" s="138"/>
      <c r="M45" s="138"/>
      <c r="N45" s="138">
        <f>'実質公債費比率（分子）の構造'!O$49</f>
        <v>14</v>
      </c>
      <c r="O45" s="138"/>
      <c r="P45" s="138"/>
    </row>
    <row r="46" spans="1:16" x14ac:dyDescent="0.15">
      <c r="A46" s="138" t="s">
        <v>56</v>
      </c>
      <c r="B46" s="138">
        <f>'実質公債費比率（分子）の構造'!K$48</f>
        <v>447</v>
      </c>
      <c r="C46" s="138"/>
      <c r="D46" s="138"/>
      <c r="E46" s="138">
        <f>'実質公債費比率（分子）の構造'!L$48</f>
        <v>443</v>
      </c>
      <c r="F46" s="138"/>
      <c r="G46" s="138"/>
      <c r="H46" s="138">
        <f>'実質公債費比率（分子）の構造'!M$48</f>
        <v>438</v>
      </c>
      <c r="I46" s="138"/>
      <c r="J46" s="138"/>
      <c r="K46" s="138">
        <f>'実質公債費比率（分子）の構造'!N$48</f>
        <v>435</v>
      </c>
      <c r="L46" s="138"/>
      <c r="M46" s="138"/>
      <c r="N46" s="138">
        <f>'実質公債費比率（分子）の構造'!O$48</f>
        <v>454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2280</v>
      </c>
      <c r="C49" s="138"/>
      <c r="D49" s="138"/>
      <c r="E49" s="138">
        <f>'実質公債費比率（分子）の構造'!L$45</f>
        <v>2125</v>
      </c>
      <c r="F49" s="138"/>
      <c r="G49" s="138"/>
      <c r="H49" s="138">
        <f>'実質公債費比率（分子）の構造'!M$45</f>
        <v>1997</v>
      </c>
      <c r="I49" s="138"/>
      <c r="J49" s="138"/>
      <c r="K49" s="138">
        <f>'実質公債費比率（分子）の構造'!N$45</f>
        <v>2042</v>
      </c>
      <c r="L49" s="138"/>
      <c r="M49" s="138"/>
      <c r="N49" s="138">
        <f>'実質公債費比率（分子）の構造'!O$45</f>
        <v>2129</v>
      </c>
      <c r="O49" s="138"/>
      <c r="P49" s="138"/>
    </row>
    <row r="50" spans="1:16" x14ac:dyDescent="0.15">
      <c r="A50" s="138" t="s">
        <v>60</v>
      </c>
      <c r="B50" s="138" t="e">
        <f>NA()</f>
        <v>#N/A</v>
      </c>
      <c r="C50" s="138">
        <f>IF(ISNUMBER('実質公債費比率（分子）の構造'!K$53),'実質公債費比率（分子）の構造'!K$53,NA())</f>
        <v>1193</v>
      </c>
      <c r="D50" s="138" t="e">
        <f>NA()</f>
        <v>#N/A</v>
      </c>
      <c r="E50" s="138" t="e">
        <f>NA()</f>
        <v>#N/A</v>
      </c>
      <c r="F50" s="138">
        <f>IF(ISNUMBER('実質公債費比率（分子）の構造'!L$53),'実質公債費比率（分子）の構造'!L$53,NA())</f>
        <v>1021</v>
      </c>
      <c r="G50" s="138" t="e">
        <f>NA()</f>
        <v>#N/A</v>
      </c>
      <c r="H50" s="138" t="e">
        <f>NA()</f>
        <v>#N/A</v>
      </c>
      <c r="I50" s="138">
        <f>IF(ISNUMBER('実質公債費比率（分子）の構造'!M$53),'実質公債費比率（分子）の構造'!M$53,NA())</f>
        <v>859</v>
      </c>
      <c r="J50" s="138" t="e">
        <f>NA()</f>
        <v>#N/A</v>
      </c>
      <c r="K50" s="138" t="e">
        <f>NA()</f>
        <v>#N/A</v>
      </c>
      <c r="L50" s="138">
        <f>IF(ISNUMBER('実質公債費比率（分子）の構造'!N$53),'実質公債費比率（分子）の構造'!N$53,NA())</f>
        <v>921</v>
      </c>
      <c r="M50" s="138" t="e">
        <f>NA()</f>
        <v>#N/A</v>
      </c>
      <c r="N50" s="138" t="e">
        <f>NA()</f>
        <v>#N/A</v>
      </c>
      <c r="O50" s="138">
        <f>IF(ISNUMBER('実質公債費比率（分子）の構造'!O$53),'実質公債費比率（分子）の構造'!O$53,NA())</f>
        <v>889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15634</v>
      </c>
      <c r="E56" s="137"/>
      <c r="F56" s="137"/>
      <c r="G56" s="137">
        <f>'将来負担比率（分子）の構造'!J$52</f>
        <v>15465</v>
      </c>
      <c r="H56" s="137"/>
      <c r="I56" s="137"/>
      <c r="J56" s="137">
        <f>'将来負担比率（分子）の構造'!K$52</f>
        <v>15278</v>
      </c>
      <c r="K56" s="137"/>
      <c r="L56" s="137"/>
      <c r="M56" s="137">
        <f>'将来負担比率（分子）の構造'!L$52</f>
        <v>14969</v>
      </c>
      <c r="N56" s="137"/>
      <c r="O56" s="137"/>
      <c r="P56" s="137">
        <f>'将来負担比率（分子）の構造'!M$52</f>
        <v>14686</v>
      </c>
    </row>
    <row r="57" spans="1:16" x14ac:dyDescent="0.15">
      <c r="A57" s="137" t="s">
        <v>36</v>
      </c>
      <c r="B57" s="137"/>
      <c r="C57" s="137"/>
      <c r="D57" s="137">
        <f>'将来負担比率（分子）の構造'!I$51</f>
        <v>916</v>
      </c>
      <c r="E57" s="137"/>
      <c r="F57" s="137"/>
      <c r="G57" s="137">
        <f>'将来負担比率（分子）の構造'!J$51</f>
        <v>923</v>
      </c>
      <c r="H57" s="137"/>
      <c r="I57" s="137"/>
      <c r="J57" s="137">
        <f>'将来負担比率（分子）の構造'!K$51</f>
        <v>934</v>
      </c>
      <c r="K57" s="137"/>
      <c r="L57" s="137"/>
      <c r="M57" s="137">
        <f>'将来負担比率（分子）の構造'!L$51</f>
        <v>883</v>
      </c>
      <c r="N57" s="137"/>
      <c r="O57" s="137"/>
      <c r="P57" s="137">
        <f>'将来負担比率（分子）の構造'!M$51</f>
        <v>782</v>
      </c>
    </row>
    <row r="58" spans="1:16" x14ac:dyDescent="0.15">
      <c r="A58" s="137" t="s">
        <v>35</v>
      </c>
      <c r="B58" s="137"/>
      <c r="C58" s="137"/>
      <c r="D58" s="137">
        <f>'将来負担比率（分子）の構造'!I$50</f>
        <v>5329</v>
      </c>
      <c r="E58" s="137"/>
      <c r="F58" s="137"/>
      <c r="G58" s="137">
        <f>'将来負担比率（分子）の構造'!J$50</f>
        <v>6081</v>
      </c>
      <c r="H58" s="137"/>
      <c r="I58" s="137"/>
      <c r="J58" s="137">
        <f>'将来負担比率（分子）の構造'!K$50</f>
        <v>6030</v>
      </c>
      <c r="K58" s="137"/>
      <c r="L58" s="137"/>
      <c r="M58" s="137">
        <f>'将来負担比率（分子）の構造'!L$50</f>
        <v>6582</v>
      </c>
      <c r="N58" s="137"/>
      <c r="O58" s="137"/>
      <c r="P58" s="137">
        <f>'将来負担比率（分子）の構造'!M$50</f>
        <v>6890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206</v>
      </c>
      <c r="C61" s="137"/>
      <c r="D61" s="137"/>
      <c r="E61" s="137">
        <f>'将来負担比率（分子）の構造'!J$46</f>
        <v>26</v>
      </c>
      <c r="F61" s="137"/>
      <c r="G61" s="137"/>
      <c r="H61" s="137">
        <f>'将来負担比率（分子）の構造'!K$46</f>
        <v>23</v>
      </c>
      <c r="I61" s="137"/>
      <c r="J61" s="137"/>
      <c r="K61" s="137">
        <f>'将来負担比率（分子）の構造'!L$46</f>
        <v>9</v>
      </c>
      <c r="L61" s="137"/>
      <c r="M61" s="137"/>
      <c r="N61" s="137">
        <f>'将来負担比率（分子）の構造'!M$46</f>
        <v>5</v>
      </c>
      <c r="O61" s="137"/>
      <c r="P61" s="137"/>
    </row>
    <row r="62" spans="1:16" x14ac:dyDescent="0.15">
      <c r="A62" s="137" t="s">
        <v>29</v>
      </c>
      <c r="B62" s="137">
        <f>'将来負担比率（分子）の構造'!I$45</f>
        <v>4432</v>
      </c>
      <c r="C62" s="137"/>
      <c r="D62" s="137"/>
      <c r="E62" s="137">
        <f>'将来負担比率（分子）の構造'!J$45</f>
        <v>5084</v>
      </c>
      <c r="F62" s="137"/>
      <c r="G62" s="137"/>
      <c r="H62" s="137">
        <f>'将来負担比率（分子）の構造'!K$45</f>
        <v>4167</v>
      </c>
      <c r="I62" s="137"/>
      <c r="J62" s="137"/>
      <c r="K62" s="137">
        <f>'将来負担比率（分子）の構造'!L$45</f>
        <v>3990</v>
      </c>
      <c r="L62" s="137"/>
      <c r="M62" s="137"/>
      <c r="N62" s="137">
        <f>'将来負担比率（分子）の構造'!M$45</f>
        <v>4002</v>
      </c>
      <c r="O62" s="137"/>
      <c r="P62" s="137"/>
    </row>
    <row r="63" spans="1:16" x14ac:dyDescent="0.15">
      <c r="A63" s="137" t="s">
        <v>28</v>
      </c>
      <c r="B63" s="137">
        <f>'将来負担比率（分子）の構造'!I$44</f>
        <v>101</v>
      </c>
      <c r="C63" s="137"/>
      <c r="D63" s="137"/>
      <c r="E63" s="137">
        <f>'将来負担比率（分子）の構造'!J$44</f>
        <v>112</v>
      </c>
      <c r="F63" s="137"/>
      <c r="G63" s="137"/>
      <c r="H63" s="137">
        <f>'将来負担比率（分子）の構造'!K$44</f>
        <v>162</v>
      </c>
      <c r="I63" s="137"/>
      <c r="J63" s="137"/>
      <c r="K63" s="137">
        <f>'将来負担比率（分子）の構造'!L$44</f>
        <v>196</v>
      </c>
      <c r="L63" s="137"/>
      <c r="M63" s="137"/>
      <c r="N63" s="137">
        <f>'将来負担比率（分子）の構造'!M$44</f>
        <v>279</v>
      </c>
      <c r="O63" s="137"/>
      <c r="P63" s="137"/>
    </row>
    <row r="64" spans="1:16" x14ac:dyDescent="0.15">
      <c r="A64" s="137" t="s">
        <v>27</v>
      </c>
      <c r="B64" s="137">
        <f>'将来負担比率（分子）の構造'!I$43</f>
        <v>4565</v>
      </c>
      <c r="C64" s="137"/>
      <c r="D64" s="137"/>
      <c r="E64" s="137">
        <f>'将来負担比率（分子）の構造'!J$43</f>
        <v>5081</v>
      </c>
      <c r="F64" s="137"/>
      <c r="G64" s="137"/>
      <c r="H64" s="137">
        <f>'将来負担比率（分子）の構造'!K$43</f>
        <v>5248</v>
      </c>
      <c r="I64" s="137"/>
      <c r="J64" s="137"/>
      <c r="K64" s="137">
        <f>'将来負担比率（分子）の構造'!L$43</f>
        <v>5043</v>
      </c>
      <c r="L64" s="137"/>
      <c r="M64" s="137"/>
      <c r="N64" s="137">
        <f>'将来負担比率（分子）の構造'!M$43</f>
        <v>4495</v>
      </c>
      <c r="O64" s="137"/>
      <c r="P64" s="137"/>
    </row>
    <row r="65" spans="1:16" x14ac:dyDescent="0.15">
      <c r="A65" s="137" t="s">
        <v>26</v>
      </c>
      <c r="B65" s="137">
        <f>'将来負担比率（分子）の構造'!I$42</f>
        <v>928</v>
      </c>
      <c r="C65" s="137"/>
      <c r="D65" s="137"/>
      <c r="E65" s="137">
        <f>'将来負担比率（分子）の構造'!J$42</f>
        <v>767</v>
      </c>
      <c r="F65" s="137"/>
      <c r="G65" s="137"/>
      <c r="H65" s="137">
        <f>'将来負担比率（分子）の構造'!K$42</f>
        <v>607</v>
      </c>
      <c r="I65" s="137"/>
      <c r="J65" s="137"/>
      <c r="K65" s="137">
        <f>'将来負担比率（分子）の構造'!L$42</f>
        <v>450</v>
      </c>
      <c r="L65" s="137"/>
      <c r="M65" s="137"/>
      <c r="N65" s="137">
        <f>'将来負担比率（分子）の構造'!M$42</f>
        <v>299</v>
      </c>
      <c r="O65" s="137"/>
      <c r="P65" s="137"/>
    </row>
    <row r="66" spans="1:16" x14ac:dyDescent="0.15">
      <c r="A66" s="137" t="s">
        <v>25</v>
      </c>
      <c r="B66" s="137">
        <f>'将来負担比率（分子）の構造'!I$41</f>
        <v>15327</v>
      </c>
      <c r="C66" s="137"/>
      <c r="D66" s="137"/>
      <c r="E66" s="137">
        <f>'将来負担比率（分子）の構造'!J$41</f>
        <v>14642</v>
      </c>
      <c r="F66" s="137"/>
      <c r="G66" s="137"/>
      <c r="H66" s="137">
        <f>'将来負担比率（分子）の構造'!K$41</f>
        <v>14227</v>
      </c>
      <c r="I66" s="137"/>
      <c r="J66" s="137"/>
      <c r="K66" s="137">
        <f>'将来負担比率（分子）の構造'!L$41</f>
        <v>13667</v>
      </c>
      <c r="L66" s="137"/>
      <c r="M66" s="137"/>
      <c r="N66" s="137">
        <f>'将来負担比率（分子）の構造'!M$41</f>
        <v>12916</v>
      </c>
      <c r="O66" s="137"/>
      <c r="P66" s="137"/>
    </row>
    <row r="67" spans="1:16" x14ac:dyDescent="0.15">
      <c r="A67" s="137" t="s">
        <v>64</v>
      </c>
      <c r="B67" s="137" t="e">
        <f>NA()</f>
        <v>#N/A</v>
      </c>
      <c r="C67" s="137">
        <f>IF(ISNUMBER('将来負担比率（分子）の構造'!I$53), IF('将来負担比率（分子）の構造'!I$53 &lt; 0, 0, '将来負担比率（分子）の構造'!I$53), NA())</f>
        <v>3679</v>
      </c>
      <c r="D67" s="137" t="e">
        <f>NA()</f>
        <v>#N/A</v>
      </c>
      <c r="E67" s="137" t="e">
        <f>NA()</f>
        <v>#N/A</v>
      </c>
      <c r="F67" s="137">
        <f>IF(ISNUMBER('将来負担比率（分子）の構造'!J$53), IF('将来負担比率（分子）の構造'!J$53 &lt; 0, 0, '将来負担比率（分子）の構造'!J$53), NA())</f>
        <v>3243</v>
      </c>
      <c r="G67" s="137" t="e">
        <f>NA()</f>
        <v>#N/A</v>
      </c>
      <c r="H67" s="137" t="e">
        <f>NA()</f>
        <v>#N/A</v>
      </c>
      <c r="I67" s="137">
        <f>IF(ISNUMBER('将来負担比率（分子）の構造'!K$53), IF('将来負担比率（分子）の構造'!K$53 &lt; 0, 0, '将来負担比率（分子）の構造'!K$53), NA())</f>
        <v>2194</v>
      </c>
      <c r="J67" s="137" t="e">
        <f>NA()</f>
        <v>#N/A</v>
      </c>
      <c r="K67" s="137" t="e">
        <f>NA()</f>
        <v>#N/A</v>
      </c>
      <c r="L67" s="137">
        <f>IF(ISNUMBER('将来負担比率（分子）の構造'!L$53), IF('将来負担比率（分子）の構造'!L$53 &lt; 0, 0, '将来負担比率（分子）の構造'!L$53), NA())</f>
        <v>921</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2018-10-31T10:02:07Z</cp:lastPrinted>
  <dcterms:created xsi:type="dcterms:W3CDTF">2018-01-24T04:11:57Z</dcterms:created>
  <dcterms:modified xsi:type="dcterms:W3CDTF">2018-11-28T02:10:26Z</dcterms:modified>
  <cp:category/>
</cp:coreProperties>
</file>