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業務データ\01 事務全般\24 経営分析関係\H28\29_みなかみ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<sst xmlns="http://schemas.openxmlformats.org/spreadsheetml/2006/main" count="223" uniqueCount="111">
  <si>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</si>
  <si>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</si>
  <si>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</si>
  <si>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</si>
  <si>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</si>
  <si>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</si>
  <si>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</si>
  <si>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</si>
  <si>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</si>
  <si>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</si>
  <si>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</si>
  <si>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</si>
  <si>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</si>
  <si>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</si>
  <si>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</si>
  <si>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</si>
  <si>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</si>
  <si>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</si>
  <si>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</si>
  <si>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</si>
  <si>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</si>
  <si>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</si>
  <si>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</si>
  <si>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</si>
  <si>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</si>
  <si>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</si>
  <si>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</si>
  <si>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</si>
  <si>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</si>
  <si>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</si>
  <si>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</si>
  <si>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</si>
  <si>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</si>
  <si>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</si>
  <si>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</si>
  <si>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</si>
  <si>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</si>
  <si>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</si>
  <si>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</si>
  <si>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</si>
  <si>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</si>
  <si>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</si>
  <si>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</si>
  <si>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</si>
  <si>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</si>
  <si>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</si>
  <si>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</si>
  <si>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</si>
  <si>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</si>
  <si>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</si>
  <si>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</si>
  <si>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</si>
  <si>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</si>
  <si>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</si>
  <si>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</si>
  <si>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</si>
  <si>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</si>
  <si>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</si>
  <si>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</si>
  <si>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</si>
  <si>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</si>
  <si>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</si>
  <si>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</si>
  <si>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</si>
  <si>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</si>
  <si>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</si>
  <si>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</si>
  <si>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</si>
  <si>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</si>
  <si>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</si>
  <si>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</si>
  <si>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</si>
  <si>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</si>
  <si>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</si>
  <si>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</si>
  <si>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</si>
  <si>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</si>
  <si>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</si>
  <si>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</si>
  <si>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</si>
  <si>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</si>
  <si>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</si>
  <si>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</si>
  <si>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</si>
  <si>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</si>
  <si>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</si>
  <si>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</si>
  <si>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</si>
  <si>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</si>
  <si>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</si>
  <si>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</si>
  <si>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</si>
  <si>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</si>
  <si>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</si>
  <si>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</si>
  <si>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</si>
  <si>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</si>
  <si>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</si>
  <si>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</si>
  <si>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</si>
  <si>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</si>
  <si>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</si>
  <si>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</si>
  <si>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</si>
  <si>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</si>
  <si>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</si>
  <si>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</si>
  <si>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</si>
  <si>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６年度、平成２７年度と段階的に料金の改定を行いました。しかし、節水意識の高まりもあり、料金収入は思うように伸びませんでした。今回の料金改定では、思うような使用料の増加が見込めなかったので、未接続の戸別訪問、下水道事業のPRをおこない、少しでも使用料収入が増えるように努めていきます。
　企業債残高については、管線の延長を出来るだけ最小にし、起債の借入を最小にすることで、企業債残高を減らし、将来に負担を少しでも残さないよう努めていきます。
　施設の老朽化に、維持管理費が追いついていない状態が続いています。決められた機器の耐用年数での交換、機器のメンテナンスを行えていない状態なので、少しでも規定通りに行えるように計画性を持って事業ができるよう努めていきます。
　下水道事業を継続的に行うために、使用料収入を増やすよう努め、機器のメンテナンスを行い事故のないように努めていきます。</t>
    <rPh sb="67" eb="69">
      <t>コンカイ</t>
    </rPh>
    <rPh sb="70" eb="72">
      <t>リョウキン</t>
    </rPh>
    <rPh sb="72" eb="74">
      <t>カイテイ</t>
    </rPh>
    <rPh sb="77" eb="78">
      <t>オモ</t>
    </rPh>
    <rPh sb="82" eb="85">
      <t>シヨウリョウ</t>
    </rPh>
    <rPh sb="86" eb="88">
      <t>ゾウカ</t>
    </rPh>
    <rPh sb="89" eb="91">
      <t>ミコ</t>
    </rPh>
    <rPh sb="99" eb="102">
      <t>ミセツゾク</t>
    </rPh>
    <rPh sb="103" eb="105">
      <t>トベツ</t>
    </rPh>
    <rPh sb="105" eb="107">
      <t>ホウモン</t>
    </rPh>
    <rPh sb="108" eb="111">
      <t>ゲスイドウ</t>
    </rPh>
    <rPh sb="111" eb="113">
      <t>ジギョウ</t>
    </rPh>
    <rPh sb="122" eb="123">
      <t>スコ</t>
    </rPh>
    <rPh sb="126" eb="129">
      <t>シヨウリョウ</t>
    </rPh>
    <rPh sb="129" eb="131">
      <t>シュウニュウ</t>
    </rPh>
    <rPh sb="132" eb="133">
      <t>フ</t>
    </rPh>
    <rPh sb="138" eb="139">
      <t>ツト</t>
    </rPh>
    <rPh sb="148" eb="151">
      <t>キギョウサイ</t>
    </rPh>
    <rPh sb="151" eb="153">
      <t>ザンダカ</t>
    </rPh>
    <rPh sb="159" eb="161">
      <t>カンセン</t>
    </rPh>
    <rPh sb="162" eb="164">
      <t>エンチョウ</t>
    </rPh>
    <rPh sb="165" eb="167">
      <t>デキ</t>
    </rPh>
    <rPh sb="170" eb="172">
      <t>サイショウ</t>
    </rPh>
    <rPh sb="175" eb="177">
      <t>キサイ</t>
    </rPh>
    <rPh sb="178" eb="180">
      <t>カリイレ</t>
    </rPh>
    <rPh sb="337" eb="340">
      <t>ゲスイドウ</t>
    </rPh>
    <rPh sb="340" eb="342">
      <t>ジギョウ</t>
    </rPh>
    <rPh sb="343" eb="345">
      <t>ケイゾク</t>
    </rPh>
    <rPh sb="345" eb="346">
      <t>テキ</t>
    </rPh>
    <rPh sb="347" eb="348">
      <t>オコナ</t>
    </rPh>
    <rPh sb="353" eb="356">
      <t>シヨウリョウ</t>
    </rPh>
    <rPh sb="356" eb="358">
      <t>シュウニュウ</t>
    </rPh>
    <rPh sb="359" eb="360">
      <t>フ</t>
    </rPh>
    <rPh sb="364" eb="365">
      <t>ツト</t>
    </rPh>
    <rPh sb="367" eb="369">
      <t>キキ</t>
    </rPh>
    <rPh sb="377" eb="378">
      <t>オコナ</t>
    </rPh>
    <rPh sb="379" eb="381">
      <t>ジコ</t>
    </rPh>
    <rPh sb="387" eb="388">
      <t>ツト</t>
    </rPh>
    <phoneticPr fontId="4"/>
  </si>
  <si>
    <t>　供用開始から３０年以上が経過しています。木の根がコンクリート管を破り、管内で成長し、管線を閉塞する事が増えつつあります。継続的にカメラ調査を行い、閉塞する前に手当ができると良いのですが、調査費がなく、閉塞が発生した時に手当をする状態が続いています。計画的に保守出来るようにする事が今後の課題です。</t>
    <rPh sb="1" eb="3">
      <t>キョウヨウ</t>
    </rPh>
    <rPh sb="3" eb="5">
      <t>カイシ</t>
    </rPh>
    <rPh sb="9" eb="10">
      <t>ネン</t>
    </rPh>
    <rPh sb="10" eb="12">
      <t>イジョウ</t>
    </rPh>
    <rPh sb="13" eb="15">
      <t>ケイカ</t>
    </rPh>
    <rPh sb="21" eb="22">
      <t>キ</t>
    </rPh>
    <rPh sb="23" eb="24">
      <t>ネ</t>
    </rPh>
    <rPh sb="31" eb="32">
      <t>カン</t>
    </rPh>
    <rPh sb="33" eb="34">
      <t>ヤブ</t>
    </rPh>
    <rPh sb="36" eb="38">
      <t>カンナイ</t>
    </rPh>
    <rPh sb="39" eb="41">
      <t>セイチョウ</t>
    </rPh>
    <rPh sb="43" eb="45">
      <t>カンセン</t>
    </rPh>
    <rPh sb="46" eb="48">
      <t>ヘイソク</t>
    </rPh>
    <rPh sb="50" eb="51">
      <t>コト</t>
    </rPh>
    <rPh sb="52" eb="53">
      <t>フ</t>
    </rPh>
    <rPh sb="61" eb="63">
      <t>ケイゾク</t>
    </rPh>
    <rPh sb="63" eb="64">
      <t>テキ</t>
    </rPh>
    <rPh sb="68" eb="70">
      <t>チョウサ</t>
    </rPh>
    <rPh sb="71" eb="72">
      <t>オコナ</t>
    </rPh>
    <rPh sb="74" eb="76">
      <t>ヘイソク</t>
    </rPh>
    <rPh sb="78" eb="79">
      <t>マエ</t>
    </rPh>
    <rPh sb="80" eb="82">
      <t>テアテ</t>
    </rPh>
    <rPh sb="87" eb="88">
      <t>ヨ</t>
    </rPh>
    <rPh sb="125" eb="127">
      <t>ケイカク</t>
    </rPh>
    <rPh sb="127" eb="128">
      <t>テキ</t>
    </rPh>
    <rPh sb="129" eb="131">
      <t>ホシュ</t>
    </rPh>
    <rPh sb="131" eb="133">
      <t>デキ</t>
    </rPh>
    <rPh sb="139" eb="140">
      <t>コト</t>
    </rPh>
    <rPh sb="141" eb="143">
      <t>コンゴ</t>
    </rPh>
    <rPh sb="144" eb="146">
      <t>カダイ</t>
    </rPh>
    <phoneticPr fontId="4"/>
  </si>
  <si>
    <t>　昨年同様、みなかみ町の人口は減少しています。年間を通じて４００人前後の減少があります。このことが原因か、節水意識が高くなっているのかは検証していませんが、料金改定を行ったのに収入が伸びていません。下水道未接続の戸別訪問を行い料金収入を増やすしながら、事業を進めていきます。
　供用開始から３０年以上が経過し維持管理は増加傾向、修繕費は限られているため思うようにメンテナンスが行えていない状態が続いています。限られた予算の中でメンテナンスを行っているので、修繕箇所の選定を間違わないように注意し、事業を進めていきます。</t>
    <rPh sb="1" eb="3">
      <t>サクネン</t>
    </rPh>
    <rPh sb="3" eb="5">
      <t>ドウヨウ</t>
    </rPh>
    <rPh sb="10" eb="11">
      <t>マチ</t>
    </rPh>
    <rPh sb="12" eb="14">
      <t>ジンコウ</t>
    </rPh>
    <rPh sb="15" eb="17">
      <t>ゲンショウ</t>
    </rPh>
    <rPh sb="23" eb="25">
      <t>ネンカン</t>
    </rPh>
    <rPh sb="26" eb="27">
      <t>ツウ</t>
    </rPh>
    <rPh sb="32" eb="33">
      <t>ニン</t>
    </rPh>
    <rPh sb="33" eb="35">
      <t>ゼンゴ</t>
    </rPh>
    <rPh sb="36" eb="38">
      <t>ゲンショウ</t>
    </rPh>
    <rPh sb="49" eb="51">
      <t>ゲンイン</t>
    </rPh>
    <rPh sb="53" eb="55">
      <t>セッスイ</t>
    </rPh>
    <rPh sb="55" eb="57">
      <t>イシキ</t>
    </rPh>
    <rPh sb="58" eb="59">
      <t>タカ</t>
    </rPh>
    <rPh sb="68" eb="70">
      <t>ケンショウ</t>
    </rPh>
    <rPh sb="78" eb="80">
      <t>リョウキン</t>
    </rPh>
    <rPh sb="80" eb="82">
      <t>カイテイ</t>
    </rPh>
    <rPh sb="83" eb="84">
      <t>オコナ</t>
    </rPh>
    <rPh sb="88" eb="90">
      <t>シュウニュウ</t>
    </rPh>
    <rPh sb="91" eb="92">
      <t>ノ</t>
    </rPh>
    <rPh sb="99" eb="102">
      <t>ゲスイドウ</t>
    </rPh>
    <rPh sb="102" eb="105">
      <t>ミセツゾク</t>
    </rPh>
    <rPh sb="106" eb="108">
      <t>トベツ</t>
    </rPh>
    <rPh sb="108" eb="110">
      <t>ホウモン</t>
    </rPh>
    <rPh sb="111" eb="112">
      <t>オコナ</t>
    </rPh>
    <rPh sb="113" eb="115">
      <t>リョウキン</t>
    </rPh>
    <rPh sb="115" eb="117">
      <t>シュウニュウ</t>
    </rPh>
    <rPh sb="118" eb="119">
      <t>フ</t>
    </rPh>
    <rPh sb="126" eb="128">
      <t>ジギョウ</t>
    </rPh>
    <rPh sb="129" eb="130">
      <t>スス</t>
    </rPh>
    <rPh sb="139" eb="141">
      <t>キョウヨウ</t>
    </rPh>
    <rPh sb="141" eb="143">
      <t>カイシ</t>
    </rPh>
    <rPh sb="147" eb="148">
      <t>ネン</t>
    </rPh>
    <rPh sb="148" eb="150">
      <t>イジョウ</t>
    </rPh>
    <rPh sb="151" eb="153">
      <t>ケイカ</t>
    </rPh>
    <rPh sb="154" eb="156">
      <t>イジ</t>
    </rPh>
    <rPh sb="156" eb="158">
      <t>カンリ</t>
    </rPh>
    <rPh sb="159" eb="161">
      <t>ゾウカ</t>
    </rPh>
    <rPh sb="161" eb="163">
      <t>ケイコウ</t>
    </rPh>
    <rPh sb="164" eb="166">
      <t>シュウゼン</t>
    </rPh>
    <rPh sb="166" eb="167">
      <t>ヒ</t>
    </rPh>
    <rPh sb="168" eb="169">
      <t>カギ</t>
    </rPh>
    <rPh sb="176" eb="177">
      <t>オモ</t>
    </rPh>
    <rPh sb="188" eb="189">
      <t>オコナ</t>
    </rPh>
    <rPh sb="194" eb="196">
      <t>ジョウタイ</t>
    </rPh>
    <rPh sb="197" eb="198">
      <t>ツヅ</t>
    </rPh>
    <rPh sb="204" eb="205">
      <t>カギ</t>
    </rPh>
    <rPh sb="208" eb="210">
      <t>ヨサン</t>
    </rPh>
    <rPh sb="211" eb="212">
      <t>ナカ</t>
    </rPh>
    <rPh sb="220" eb="221">
      <t>オコナ</t>
    </rPh>
    <rPh sb="228" eb="230">
      <t>シュウゼン</t>
    </rPh>
    <rPh sb="230" eb="232">
      <t>カショ</t>
    </rPh>
    <rPh sb="233" eb="235">
      <t>センテイ</t>
    </rPh>
    <rPh sb="236" eb="238">
      <t>マチガ</t>
    </rPh>
    <rPh sb="244" eb="246">
      <t>チュウイ</t>
    </rPh>
    <rPh sb="248" eb="250">
      <t>ジギョウ</t>
    </rPh>
    <rPh sb="251" eb="25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</si>
</sst>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0.09</c:v>
                </c:pt>
                <c:pt idx="1">
                  <c:v>0.09</c:v>
                </c:pt>
                <c:pt idx="2">
                  <c:v>0.15</c:v>
                </c:pt>
                <c:pt idx="3">
                  <c:v>0.13</c:v>
                </c:pt>
                <c:pt idx="4">
                  <c:v>1.1200000000000001</c:v>
                </c:pt>
              </c:numCache>
            </c:numRef>
          </c:val>
        </c:ser>
        <c:dLbls>
          <c:showLegendKey val="0"/>
          <c:showVal val="0"/>
          <c:showCatName val="0"/>
          <c:showSerName val="0"/>
          <c:showPercent val="0"/>
          <c:showBubbleSize val="0"/>
        </c:dLbls>
        <c:gapWidth val="150"/>
        <c:axId val="234466800"/>
        <c:axId val="20667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234466800"/>
        <c:axId val="206675760"/>
      </c:lineChart>
      <c:dateAx>
        <c:axId val="234466800"/>
        <c:scaling>
          <c:orientation val="minMax"/>
        </c:scaling>
        <c:delete val="1"/>
        <c:axPos val="b"/>
        <c:numFmt formatCode="ge" sourceLinked="1"/>
        <c:majorTickMark val="none"/>
        <c:minorTickMark val="none"/>
        <c:tickLblPos val="none"/>
        <c:crossAx val="206675760"/>
        <c:crosses val="autoZero"/>
        <c:auto val="1"/>
        <c:lblOffset val="100"/>
        <c:baseTimeUnit val="years"/>
      </c:dateAx>
      <c:valAx>
        <c:axId val="2066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6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58.75</c:v>
                </c:pt>
                <c:pt idx="3">
                  <c:v>58.66</c:v>
                </c:pt>
                <c:pt idx="4">
                  <c:v>58.66</c:v>
                </c:pt>
              </c:numCache>
            </c:numRef>
          </c:val>
        </c:ser>
        <c:dLbls>
          <c:showLegendKey val="0"/>
          <c:showVal val="0"/>
          <c:showCatName val="0"/>
          <c:showSerName val="0"/>
          <c:showPercent val="0"/>
          <c:showBubbleSize val="0"/>
        </c:dLbls>
        <c:gapWidth val="150"/>
        <c:axId val="237114656"/>
        <c:axId val="23711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56.81</c:v>
                </c:pt>
                <c:pt idx="1">
                  <c:v>55.85</c:v>
                </c:pt>
                <c:pt idx="2">
                  <c:v>53.69</c:v>
                </c:pt>
                <c:pt idx="3">
                  <c:v>62.25</c:v>
                </c:pt>
                <c:pt idx="4">
                  <c:v>58.04</c:v>
                </c:pt>
              </c:numCache>
            </c:numRef>
          </c:val>
          <c:smooth val="0"/>
        </c:ser>
        <c:dLbls>
          <c:showLegendKey val="0"/>
          <c:showVal val="0"/>
          <c:showCatName val="0"/>
          <c:showSerName val="0"/>
          <c:showPercent val="0"/>
          <c:showBubbleSize val="0"/>
        </c:dLbls>
        <c:marker val="1"/>
        <c:smooth val="0"/>
        <c:axId val="237114656"/>
        <c:axId val="237115048"/>
      </c:lineChart>
      <c:dateAx>
        <c:axId val="237114656"/>
        <c:scaling>
          <c:orientation val="minMax"/>
        </c:scaling>
        <c:delete val="1"/>
        <c:axPos val="b"/>
        <c:numFmt formatCode="ge" sourceLinked="1"/>
        <c:majorTickMark val="none"/>
        <c:minorTickMark val="none"/>
        <c:tickLblPos val="none"/>
        <c:crossAx val="237115048"/>
        <c:crosses val="autoZero"/>
        <c:auto val="1"/>
        <c:lblOffset val="100"/>
        <c:baseTimeUnit val="years"/>
      </c:dateAx>
      <c:valAx>
        <c:axId val="23711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82.98</c:v>
                </c:pt>
                <c:pt idx="1">
                  <c:v>83.86</c:v>
                </c:pt>
                <c:pt idx="2">
                  <c:v>82.73</c:v>
                </c:pt>
                <c:pt idx="3">
                  <c:v>83.67</c:v>
                </c:pt>
                <c:pt idx="4">
                  <c:v>83.91</c:v>
                </c:pt>
              </c:numCache>
            </c:numRef>
          </c:val>
        </c:ser>
        <c:dLbls>
          <c:showLegendKey val="0"/>
          <c:showVal val="0"/>
          <c:showCatName val="0"/>
          <c:showSerName val="0"/>
          <c:showPercent val="0"/>
          <c:showBubbleSize val="0"/>
        </c:dLbls>
        <c:gapWidth val="150"/>
        <c:axId val="237116224"/>
        <c:axId val="23711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94.43</c:v>
                </c:pt>
                <c:pt idx="1">
                  <c:v>93.94</c:v>
                </c:pt>
                <c:pt idx="2">
                  <c:v>92.44</c:v>
                </c:pt>
                <c:pt idx="3">
                  <c:v>92.98</c:v>
                </c:pt>
                <c:pt idx="4">
                  <c:v>93.94</c:v>
                </c:pt>
              </c:numCache>
            </c:numRef>
          </c:val>
          <c:smooth val="0"/>
        </c:ser>
        <c:dLbls>
          <c:showLegendKey val="0"/>
          <c:showVal val="0"/>
          <c:showCatName val="0"/>
          <c:showSerName val="0"/>
          <c:showPercent val="0"/>
          <c:showBubbleSize val="0"/>
        </c:dLbls>
        <c:marker val="1"/>
        <c:smooth val="0"/>
        <c:axId val="237116224"/>
        <c:axId val="237116616"/>
      </c:lineChart>
      <c:dateAx>
        <c:axId val="237116224"/>
        <c:scaling>
          <c:orientation val="minMax"/>
        </c:scaling>
        <c:delete val="1"/>
        <c:axPos val="b"/>
        <c:numFmt formatCode="ge" sourceLinked="1"/>
        <c:majorTickMark val="none"/>
        <c:minorTickMark val="none"/>
        <c:tickLblPos val="none"/>
        <c:crossAx val="237116616"/>
        <c:crosses val="autoZero"/>
        <c:auto val="1"/>
        <c:lblOffset val="100"/>
        <c:baseTimeUnit val="years"/>
      </c:dateAx>
      <c:valAx>
        <c:axId val="23711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71.790000000000006</c:v>
                </c:pt>
                <c:pt idx="1">
                  <c:v>72.010000000000005</c:v>
                </c:pt>
                <c:pt idx="2">
                  <c:v>76.36</c:v>
                </c:pt>
                <c:pt idx="3">
                  <c:v>84.85</c:v>
                </c:pt>
                <c:pt idx="4">
                  <c:v>86.07</c:v>
                </c:pt>
              </c:numCache>
            </c:numRef>
          </c:val>
        </c:ser>
        <c:dLbls>
          <c:showLegendKey val="0"/>
          <c:showVal val="0"/>
          <c:showCatName val="0"/>
          <c:showSerName val="0"/>
          <c:showPercent val="0"/>
          <c:showBubbleSize val="0"/>
        </c:dLbls>
        <c:gapWidth val="150"/>
        <c:axId val="233644776"/>
        <c:axId val="23364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644776"/>
        <c:axId val="233645168"/>
      </c:lineChart>
      <c:dateAx>
        <c:axId val="233644776"/>
        <c:scaling>
          <c:orientation val="minMax"/>
        </c:scaling>
        <c:delete val="1"/>
        <c:axPos val="b"/>
        <c:numFmt formatCode="ge" sourceLinked="1"/>
        <c:majorTickMark val="none"/>
        <c:minorTickMark val="none"/>
        <c:tickLblPos val="none"/>
        <c:crossAx val="233645168"/>
        <c:crosses val="autoZero"/>
        <c:auto val="1"/>
        <c:lblOffset val="100"/>
        <c:baseTimeUnit val="years"/>
      </c:dateAx>
      <c:valAx>
        <c:axId val="23364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4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646344"/>
        <c:axId val="23364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646344"/>
        <c:axId val="233646736"/>
      </c:lineChart>
      <c:dateAx>
        <c:axId val="233646344"/>
        <c:scaling>
          <c:orientation val="minMax"/>
        </c:scaling>
        <c:delete val="1"/>
        <c:axPos val="b"/>
        <c:numFmt formatCode="ge" sourceLinked="1"/>
        <c:majorTickMark val="none"/>
        <c:minorTickMark val="none"/>
        <c:tickLblPos val="none"/>
        <c:crossAx val="233646736"/>
        <c:crosses val="autoZero"/>
        <c:auto val="1"/>
        <c:lblOffset val="100"/>
        <c:baseTimeUnit val="years"/>
      </c:dateAx>
      <c:valAx>
        <c:axId val="23364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4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410520"/>
        <c:axId val="2334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410520"/>
        <c:axId val="233410912"/>
      </c:lineChart>
      <c:dateAx>
        <c:axId val="233410520"/>
        <c:scaling>
          <c:orientation val="minMax"/>
        </c:scaling>
        <c:delete val="1"/>
        <c:axPos val="b"/>
        <c:numFmt formatCode="ge" sourceLinked="1"/>
        <c:majorTickMark val="none"/>
        <c:minorTickMark val="none"/>
        <c:tickLblPos val="none"/>
        <c:crossAx val="233410912"/>
        <c:crosses val="autoZero"/>
        <c:auto val="1"/>
        <c:lblOffset val="100"/>
        <c:baseTimeUnit val="years"/>
      </c:dateAx>
      <c:valAx>
        <c:axId val="2334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1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412088"/>
        <c:axId val="2334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412088"/>
        <c:axId val="233412480"/>
      </c:lineChart>
      <c:dateAx>
        <c:axId val="233412088"/>
        <c:scaling>
          <c:orientation val="minMax"/>
        </c:scaling>
        <c:delete val="1"/>
        <c:axPos val="b"/>
        <c:numFmt formatCode="ge" sourceLinked="1"/>
        <c:majorTickMark val="none"/>
        <c:minorTickMark val="none"/>
        <c:tickLblPos val="none"/>
        <c:crossAx val="233412480"/>
        <c:crosses val="autoZero"/>
        <c:auto val="1"/>
        <c:lblOffset val="100"/>
        <c:baseTimeUnit val="years"/>
      </c:dateAx>
      <c:valAx>
        <c:axId val="2334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1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413656"/>
        <c:axId val="2334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413656"/>
        <c:axId val="233414048"/>
      </c:lineChart>
      <c:dateAx>
        <c:axId val="233413656"/>
        <c:scaling>
          <c:orientation val="minMax"/>
        </c:scaling>
        <c:delete val="1"/>
        <c:axPos val="b"/>
        <c:numFmt formatCode="ge" sourceLinked="1"/>
        <c:majorTickMark val="none"/>
        <c:minorTickMark val="none"/>
        <c:tickLblPos val="none"/>
        <c:crossAx val="233414048"/>
        <c:crosses val="autoZero"/>
        <c:auto val="1"/>
        <c:lblOffset val="100"/>
        <c:baseTimeUnit val="years"/>
      </c:dateAx>
      <c:valAx>
        <c:axId val="2334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41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040688"/>
        <c:axId val="23004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640.62</c:v>
                </c:pt>
                <c:pt idx="1">
                  <c:v>563.88</c:v>
                </c:pt>
                <c:pt idx="2">
                  <c:v>603.13</c:v>
                </c:pt>
                <c:pt idx="3">
                  <c:v>677.82</c:v>
                </c:pt>
                <c:pt idx="4">
                  <c:v>593.23</c:v>
                </c:pt>
              </c:numCache>
            </c:numRef>
          </c:val>
          <c:smooth val="0"/>
        </c:ser>
        <c:dLbls>
          <c:showLegendKey val="0"/>
          <c:showVal val="0"/>
          <c:showCatName val="0"/>
          <c:showSerName val="0"/>
          <c:showPercent val="0"/>
          <c:showBubbleSize val="0"/>
        </c:dLbls>
        <c:marker val="1"/>
        <c:smooth val="0"/>
        <c:axId val="230040688"/>
        <c:axId val="230041080"/>
      </c:lineChart>
      <c:dateAx>
        <c:axId val="230040688"/>
        <c:scaling>
          <c:orientation val="minMax"/>
        </c:scaling>
        <c:delete val="1"/>
        <c:axPos val="b"/>
        <c:numFmt formatCode="ge" sourceLinked="1"/>
        <c:majorTickMark val="none"/>
        <c:minorTickMark val="none"/>
        <c:tickLblPos val="none"/>
        <c:crossAx val="230041080"/>
        <c:crosses val="autoZero"/>
        <c:auto val="1"/>
        <c:lblOffset val="100"/>
        <c:baseTimeUnit val="years"/>
      </c:dateAx>
      <c:valAx>
        <c:axId val="23004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4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67.489999999999995</c:v>
                </c:pt>
                <c:pt idx="1">
                  <c:v>67.44</c:v>
                </c:pt>
                <c:pt idx="2">
                  <c:v>65.569999999999993</c:v>
                </c:pt>
                <c:pt idx="3">
                  <c:v>78.53</c:v>
                </c:pt>
                <c:pt idx="4">
                  <c:v>85.2</c:v>
                </c:pt>
              </c:numCache>
            </c:numRef>
          </c:val>
        </c:ser>
        <c:dLbls>
          <c:showLegendKey val="0"/>
          <c:showVal val="0"/>
          <c:showCatName val="0"/>
          <c:showSerName val="0"/>
          <c:showPercent val="0"/>
          <c:showBubbleSize val="0"/>
        </c:dLbls>
        <c:gapWidth val="150"/>
        <c:axId val="230042256"/>
        <c:axId val="23004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88.62</c:v>
                </c:pt>
                <c:pt idx="1">
                  <c:v>92.2</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230042256"/>
        <c:axId val="230042648"/>
      </c:lineChart>
      <c:dateAx>
        <c:axId val="230042256"/>
        <c:scaling>
          <c:orientation val="minMax"/>
        </c:scaling>
        <c:delete val="1"/>
        <c:axPos val="b"/>
        <c:numFmt formatCode="ge" sourceLinked="1"/>
        <c:majorTickMark val="none"/>
        <c:minorTickMark val="none"/>
        <c:tickLblPos val="none"/>
        <c:crossAx val="230042648"/>
        <c:crosses val="autoZero"/>
        <c:auto val="1"/>
        <c:lblOffset val="100"/>
        <c:baseTimeUnit val="years"/>
      </c:dateAx>
      <c:valAx>
        <c:axId val="23004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4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164.95</c:v>
                </c:pt>
                <c:pt idx="1">
                  <c:v>166.19</c:v>
                </c:pt>
                <c:pt idx="2">
                  <c:v>167.05</c:v>
                </c:pt>
                <c:pt idx="3">
                  <c:v>167.19</c:v>
                </c:pt>
                <c:pt idx="4">
                  <c:v>166.3</c:v>
                </c:pt>
              </c:numCache>
            </c:numRef>
          </c:val>
        </c:ser>
        <c:dLbls>
          <c:showLegendKey val="0"/>
          <c:showVal val="0"/>
          <c:showCatName val="0"/>
          <c:showSerName val="0"/>
          <c:showPercent val="0"/>
          <c:showBubbleSize val="0"/>
        </c:dLbls>
        <c:gapWidth val="150"/>
        <c:axId val="237113088"/>
        <c:axId val="23711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129.88</c:v>
                </c:pt>
                <c:pt idx="1">
                  <c:v>136.66</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237113088"/>
        <c:axId val="237113480"/>
      </c:lineChart>
      <c:dateAx>
        <c:axId val="237113088"/>
        <c:scaling>
          <c:orientation val="minMax"/>
        </c:scaling>
        <c:delete val="1"/>
        <c:axPos val="b"/>
        <c:numFmt formatCode="ge" sourceLinked="1"/>
        <c:majorTickMark val="none"/>
        <c:minorTickMark val="none"/>
        <c:tickLblPos val="none"/>
        <c:crossAx val="237113480"/>
        <c:crosses val="autoZero"/>
        <c:auto val="1"/>
        <c:lblOffset val="100"/>
        <c:baseTimeUnit val="years"/>
      </c:dateAx>
      <c:valAx>
        <c:axId val="23711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みなかみ町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20235</v>
      </c>
      <c r="AM8" s="64"/>
      <c r="AN8" s="64"/>
      <c r="AO8" s="64"/>
      <c r="AP8" s="64"/>
      <c r="AQ8" s="64"/>
      <c r="AR8" s="64"/>
      <c r="AS8" s="64"/>
      <c r="AT8" s="63">
        <f>データ!S6</f>
        <v>781.08</v>
      </c>
      <c r="AU8" s="63"/>
      <c r="AV8" s="63"/>
      <c r="AW8" s="63"/>
      <c r="AX8" s="63"/>
      <c r="AY8" s="63"/>
      <c r="AZ8" s="63"/>
      <c r="BA8" s="63"/>
      <c r="BB8" s="63">
        <f>データ!T6</f>
        <v>25.91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36.380000000000003</v>
      </c>
      <c r="Q10" s="63"/>
      <c r="R10" s="63"/>
      <c r="S10" s="63"/>
      <c r="T10" s="63"/>
      <c r="U10" s="63"/>
      <c r="V10" s="63"/>
      <c r="W10" s="63">
        <f>データ!P6</f>
        <v>82.37</v>
      </c>
      <c r="X10" s="63"/>
      <c r="Y10" s="63"/>
      <c r="Z10" s="63"/>
      <c r="AA10" s="63"/>
      <c r="AB10" s="63"/>
      <c r="AC10" s="63"/>
      <c r="AD10" s="64">
        <f>データ!Q6</f>
        <v>2592</v>
      </c>
      <c r="AE10" s="64"/>
      <c r="AF10" s="64"/>
      <c r="AG10" s="64"/>
      <c r="AH10" s="64"/>
      <c r="AI10" s="64"/>
      <c r="AJ10" s="64"/>
      <c r="AK10" s="2"/>
      <c r="AL10" s="64">
        <f>データ!U6</f>
        <v>7303</v>
      </c>
      <c r="AM10" s="64"/>
      <c r="AN10" s="64"/>
      <c r="AO10" s="64"/>
      <c r="AP10" s="64"/>
      <c r="AQ10" s="64"/>
      <c r="AR10" s="64"/>
      <c r="AS10" s="64"/>
      <c r="AT10" s="63">
        <f>データ!V6</f>
        <v>3.51</v>
      </c>
      <c r="AU10" s="63"/>
      <c r="AV10" s="63"/>
      <c r="AW10" s="63"/>
      <c r="AX10" s="63"/>
      <c r="AY10" s="63"/>
      <c r="AZ10" s="63"/>
      <c r="BA10" s="63"/>
      <c r="BB10" s="63">
        <f>データ!W6</f>
        <v>2080.63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104493</v>
      </c>
      <c r="D6" s="31">
        <f t="shared" si="3"/>
        <v>47</v>
      </c>
      <c r="E6" s="31">
        <f t="shared" si="3"/>
        <v>17</v>
      </c>
      <c r="F6" s="31">
        <f t="shared" si="3"/>
        <v>1</v>
      </c>
      <c r="G6" s="31">
        <f t="shared" si="3"/>
        <v>0</v>
      </c>
      <c r="H6" s="31" t="str">
        <f t="shared" si="3"/>
        <v>群馬県　みなかみ町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36.380000000000003</v>
      </c>
      <c r="P6" s="32">
        <f t="shared" si="3"/>
        <v>82.37</v>
      </c>
      <c r="Q6" s="32">
        <f t="shared" si="3"/>
        <v>2592</v>
      </c>
      <c r="R6" s="32">
        <f t="shared" si="3"/>
        <v>20235</v>
      </c>
      <c r="S6" s="32">
        <f t="shared" si="3"/>
        <v>781.08</v>
      </c>
      <c r="T6" s="32">
        <f t="shared" si="3"/>
        <v>25.91</v>
      </c>
      <c r="U6" s="32">
        <f t="shared" si="3"/>
        <v>7303</v>
      </c>
      <c r="V6" s="32">
        <f t="shared" si="3"/>
        <v>3.51</v>
      </c>
      <c r="W6" s="32">
        <f t="shared" si="3"/>
        <v>2080.63</v>
      </c>
      <c r="X6" s="33">
        <f>IF(X7="",NA(),X7)</f>
        <v>71.790000000000006</v>
      </c>
      <c r="Y6" s="33">
        <f t="shared" ref="Y6:AG6" si="4">IF(Y7="",NA(),Y7)</f>
        <v>72.010000000000005</v>
      </c>
      <c r="Z6" s="33">
        <f t="shared" si="4"/>
        <v>76.36</v>
      </c>
      <c r="AA6" s="33">
        <f t="shared" si="4"/>
        <v>84.85</v>
      </c>
      <c r="AB6" s="33">
        <f t="shared" si="4"/>
        <v>86.07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640.62</v>
      </c>
      <c r="BK6" s="33">
        <f t="shared" si="7"/>
        <v>563.88</v>
      </c>
      <c r="BL6" s="33">
        <f t="shared" si="7"/>
        <v>603.13</v>
      </c>
      <c r="BM6" s="33">
        <f t="shared" si="7"/>
        <v>677.82</v>
      </c>
      <c r="BN6" s="33">
        <f t="shared" si="7"/>
        <v>593.23</v>
      </c>
      <c r="BO6" s="32" t="str">
        <f>IF(BO7="","",IF(BO7="-","【-】","【"&amp;SUBSTITUTE(TEXT(BO7,"#,##0.00"),"-","△")&amp;"】"))</f>
        <v>【763.62】</v>
      </c>
      <c r="BP6" s="33">
        <f>IF(BP7="",NA(),BP7)</f>
        <v>67.489999999999995</v>
      </c>
      <c r="BQ6" s="33">
        <f t="shared" ref="BQ6:BY6" si="8">IF(BQ7="",NA(),BQ7)</f>
        <v>67.44</v>
      </c>
      <c r="BR6" s="33">
        <f t="shared" si="8"/>
        <v>65.569999999999993</v>
      </c>
      <c r="BS6" s="33">
        <f t="shared" si="8"/>
        <v>78.53</v>
      </c>
      <c r="BT6" s="33">
        <f t="shared" si="8"/>
        <v>85.2</v>
      </c>
      <c r="BU6" s="33">
        <f t="shared" si="8"/>
        <v>88.62</v>
      </c>
      <c r="BV6" s="33">
        <f t="shared" si="8"/>
        <v>92.2</v>
      </c>
      <c r="BW6" s="33">
        <f t="shared" si="8"/>
        <v>81.81</v>
      </c>
      <c r="BX6" s="33">
        <f t="shared" si="8"/>
        <v>78.510000000000005</v>
      </c>
      <c r="BY6" s="33">
        <f t="shared" si="8"/>
        <v>86.48</v>
      </c>
      <c r="BZ6" s="32" t="str">
        <f>IF(BZ7="","",IF(BZ7="-","【-】","【"&amp;SUBSTITUTE(TEXT(BZ7,"#,##0.00"),"-","△")&amp;"】"))</f>
        <v>【98.53】</v>
      </c>
      <c r="CA6" s="33">
        <f>IF(CA7="",NA(),CA7)</f>
        <v>164.95</v>
      </c>
      <c r="CB6" s="33">
        <f t="shared" ref="CB6:CJ6" si="9">IF(CB7="",NA(),CB7)</f>
        <v>166.19</v>
      </c>
      <c r="CC6" s="33">
        <f t="shared" si="9"/>
        <v>167.05</v>
      </c>
      <c r="CD6" s="33">
        <f t="shared" si="9"/>
        <v>167.19</v>
      </c>
      <c r="CE6" s="33">
        <f t="shared" si="9"/>
        <v>166.3</v>
      </c>
      <c r="CF6" s="33">
        <f t="shared" si="9"/>
        <v>129.88</v>
      </c>
      <c r="CG6" s="33">
        <f t="shared" si="9"/>
        <v>136.66</v>
      </c>
      <c r="CH6" s="33">
        <f t="shared" si="9"/>
        <v>154.86000000000001</v>
      </c>
      <c r="CI6" s="33">
        <f t="shared" si="9"/>
        <v>171.02</v>
      </c>
      <c r="CJ6" s="33">
        <f t="shared" si="9"/>
        <v>174.38</v>
      </c>
      <c r="CK6" s="32" t="str">
        <f>IF(CK7="","",IF(CK7="-","【-】","【"&amp;SUBSTITUTE(TEXT(CK7,"#,##0.00"),"-","△")&amp;"】"))</f>
        <v>【139.70】</v>
      </c>
      <c r="CL6" s="33" t="str">
        <f>IF(CL7="",NA(),CL7)</f>
        <v>-</v>
      </c>
      <c r="CM6" s="33" t="str">
        <f t="shared" ref="CM6:CU6" si="10">IF(CM7="",NA(),CM7)</f>
        <v>-</v>
      </c>
      <c r="CN6" s="33">
        <f t="shared" si="10"/>
        <v>58.75</v>
      </c>
      <c r="CO6" s="33">
        <f t="shared" si="10"/>
        <v>58.66</v>
      </c>
      <c r="CP6" s="33">
        <f t="shared" si="10"/>
        <v>58.66</v>
      </c>
      <c r="CQ6" s="33">
        <f t="shared" si="10"/>
        <v>56.81</v>
      </c>
      <c r="CR6" s="33">
        <f t="shared" si="10"/>
        <v>55.85</v>
      </c>
      <c r="CS6" s="33">
        <f t="shared" si="10"/>
        <v>53.69</v>
      </c>
      <c r="CT6" s="33">
        <f t="shared" si="10"/>
        <v>62.25</v>
      </c>
      <c r="CU6" s="33">
        <f t="shared" si="10"/>
        <v>58.04</v>
      </c>
      <c r="CV6" s="32" t="str">
        <f>IF(CV7="","",IF(CV7="-","【-】","【"&amp;SUBSTITUTE(TEXT(CV7,"#,##0.00"),"-","△")&amp;"】"))</f>
        <v>【60.01】</v>
      </c>
      <c r="CW6" s="33">
        <f>IF(CW7="",NA(),CW7)</f>
        <v>82.98</v>
      </c>
      <c r="CX6" s="33">
        <f t="shared" ref="CX6:DF6" si="11">IF(CX7="",NA(),CX7)</f>
        <v>83.86</v>
      </c>
      <c r="CY6" s="33">
        <f t="shared" si="11"/>
        <v>82.73</v>
      </c>
      <c r="CZ6" s="33">
        <f t="shared" si="11"/>
        <v>83.67</v>
      </c>
      <c r="DA6" s="33">
        <f t="shared" si="11"/>
        <v>83.91</v>
      </c>
      <c r="DB6" s="33">
        <f t="shared" si="11"/>
        <v>94.43</v>
      </c>
      <c r="DC6" s="33">
        <f t="shared" si="11"/>
        <v>93.94</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3">
        <f t="shared" ref="EE6:EM6" si="14">IF(EE7="",NA(),EE7)</f>
        <v>0.09</v>
      </c>
      <c r="EF6" s="33">
        <f t="shared" si="14"/>
        <v>0.15</v>
      </c>
      <c r="EG6" s="33">
        <f t="shared" si="14"/>
        <v>0.13</v>
      </c>
      <c r="EH6" s="33">
        <f t="shared" si="14"/>
        <v>1.1200000000000001</v>
      </c>
      <c r="EI6" s="33">
        <f t="shared" si="14"/>
        <v>0.13</v>
      </c>
      <c r="EJ6" s="33">
        <f t="shared" si="14"/>
        <v>0.17</v>
      </c>
      <c r="EK6" s="33">
        <f t="shared" si="14"/>
        <v>0.15</v>
      </c>
      <c r="EL6" s="33">
        <f t="shared" si="14"/>
        <v>0.12</v>
      </c>
      <c r="EM6" s="33">
        <f t="shared" si="14"/>
        <v>0.14000000000000001</v>
      </c>
      <c r="EN6" s="32" t="str">
        <f>IF(EN7="","",IF(EN7="-","【-】","【"&amp;SUBSTITUTE(TEXT(EN7,"#,##0.00"),"-","△")&amp;"】"))</f>
        <v>【0.23】</v>
      </c>
    </row>
    <row r="7" spans="1:144" s="34" customFormat="1">
      <c r="A7" s="26"/>
      <c r="B7" s="35">
        <v>2015</v>
      </c>
      <c r="C7" s="35">
        <v>104493</v>
      </c>
      <c r="D7" s="35">
        <v>47</v>
      </c>
      <c r="E7" s="35">
        <v>17</v>
      </c>
      <c r="F7" s="35">
        <v>1</v>
      </c>
      <c r="G7" s="35">
        <v>0</v>
      </c>
      <c r="H7" s="35" t="s">
        <v>96</v>
      </c>
      <c r="I7" s="35" t="s">
        <v>97</v>
      </c>
      <c r="J7" s="35" t="s">
        <v>98</v>
      </c>
      <c r="K7" s="35" t="s">
        <v>99</v>
      </c>
      <c r="L7" s="35" t="s">
        <v>100</v>
      </c>
      <c r="M7" s="36" t="s">
        <v>101</v>
      </c>
      <c r="N7" s="36" t="s">
        <v>102</v>
      </c>
      <c r="O7" s="36">
        <v>36.380000000000003</v>
      </c>
      <c r="P7" s="36">
        <v>82.37</v>
      </c>
      <c r="Q7" s="36">
        <v>2592</v>
      </c>
      <c r="R7" s="36">
        <v>20235</v>
      </c>
      <c r="S7" s="36">
        <v>781.08</v>
      </c>
      <c r="T7" s="36">
        <v>25.91</v>
      </c>
      <c r="U7" s="36">
        <v>7303</v>
      </c>
      <c r="V7" s="36">
        <v>3.51</v>
      </c>
      <c r="W7" s="36">
        <v>2080.63</v>
      </c>
      <c r="X7" s="36">
        <v>71.790000000000006</v>
      </c>
      <c r="Y7" s="36">
        <v>72.010000000000005</v>
      </c>
      <c r="Z7" s="36">
        <v>76.36</v>
      </c>
      <c r="AA7" s="36">
        <v>84.85</v>
      </c>
      <c r="AB7" s="36">
        <v>86.07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640.62</v>
      </c>
      <c r="BK7" s="36">
        <v>563.88</v>
      </c>
      <c r="BL7" s="36">
        <v>603.13</v>
      </c>
      <c r="BM7" s="36">
        <v>677.82</v>
      </c>
      <c r="BN7" s="36">
        <v>593.23</v>
      </c>
      <c r="BO7" s="36">
        <v>763.62</v>
      </c>
      <c r="BP7" s="36">
        <v>67.489999999999995</v>
      </c>
      <c r="BQ7" s="36">
        <v>67.44</v>
      </c>
      <c r="BR7" s="36">
        <v>65.569999999999993</v>
      </c>
      <c r="BS7" s="36">
        <v>78.53</v>
      </c>
      <c r="BT7" s="36">
        <v>85.2</v>
      </c>
      <c r="BU7" s="36">
        <v>88.62</v>
      </c>
      <c r="BV7" s="36">
        <v>92.2</v>
      </c>
      <c r="BW7" s="36">
        <v>81.81</v>
      </c>
      <c r="BX7" s="36">
        <v>78.510000000000005</v>
      </c>
      <c r="BY7" s="36">
        <v>86.48</v>
      </c>
      <c r="BZ7" s="36">
        <v>98.53</v>
      </c>
      <c r="CA7" s="36">
        <v>164.95</v>
      </c>
      <c r="CB7" s="36">
        <v>166.19</v>
      </c>
      <c r="CC7" s="36">
        <v>167.05</v>
      </c>
      <c r="CD7" s="36">
        <v>167.19</v>
      </c>
      <c r="CE7" s="36">
        <v>166.3</v>
      </c>
      <c r="CF7" s="36">
        <v>129.88</v>
      </c>
      <c r="CG7" s="36">
        <v>136.66</v>
      </c>
      <c r="CH7" s="36">
        <v>154.86000000000001</v>
      </c>
      <c r="CI7" s="36">
        <v>171.02</v>
      </c>
      <c r="CJ7" s="36">
        <v>174.38</v>
      </c>
      <c r="CK7" s="36">
        <v>139.69999999999999</v>
      </c>
      <c r="CL7" s="36" t="s">
        <v>101</v>
      </c>
      <c r="CM7" s="36" t="s">
        <v>101</v>
      </c>
      <c r="CN7" s="36">
        <v>58.75</v>
      </c>
      <c r="CO7" s="36">
        <v>58.66</v>
      </c>
      <c r="CP7" s="36">
        <v>58.66</v>
      </c>
      <c r="CQ7" s="36">
        <v>56.81</v>
      </c>
      <c r="CR7" s="36">
        <v>55.85</v>
      </c>
      <c r="CS7" s="36">
        <v>53.69</v>
      </c>
      <c r="CT7" s="36">
        <v>62.25</v>
      </c>
      <c r="CU7" s="36">
        <v>58.04</v>
      </c>
      <c r="CV7" s="36">
        <v>60.01</v>
      </c>
      <c r="CW7" s="36">
        <v>82.98</v>
      </c>
      <c r="CX7" s="36">
        <v>83.86</v>
      </c>
      <c r="CY7" s="36">
        <v>82.73</v>
      </c>
      <c r="CZ7" s="36">
        <v>83.67</v>
      </c>
      <c r="DA7" s="36">
        <v>83.91</v>
      </c>
      <c r="DB7" s="36">
        <v>94.43</v>
      </c>
      <c r="DC7" s="36">
        <v>93.94</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0.09</v>
      </c>
      <c r="EE7" s="36">
        <v>0.09</v>
      </c>
      <c r="EF7" s="36">
        <v>0.15</v>
      </c>
      <c r="EG7" s="36">
        <v>0.13</v>
      </c>
      <c r="EH7" s="36">
        <v>1.1200000000000001</v>
      </c>
      <c r="EI7" s="36">
        <v>0.13</v>
      </c>
      <c r="EJ7" s="36">
        <v>0.17</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2014019</cp:lastModifiedBy>
  <dcterms:created xsi:type="dcterms:W3CDTF">2017-02-08T02:47:00Z</dcterms:created>
  <dcterms:modified xsi:type="dcterms:W3CDTF">2017-02-13T02:29:29Z</dcterms:modified>
  <cp:category/>
</cp:coreProperties>
</file>