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業務データ\01 事務全般\24 経営分析関係\H28\29_みなかみ町\"/>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<sst xmlns="http://schemas.openxmlformats.org/spreadsheetml/2006/main" count="221" uniqueCount="111">
  <si>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</si>
  <si>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</si>
  <si>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</si>
  <si>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</si>
  <si>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</si>
  <si>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</si>
  <si>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</si>
  <si>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</si>
  <si>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</si>
  <si>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</si>
  <si>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</si>
  <si>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</si>
  <si>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</si>
  <si>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</si>
  <si>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</si>
  <si>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</si>
  <si>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</si>
  <si>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</si>
  <si>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</si>
  <si>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</si>
  <si>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</si>
  <si>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</si>
  <si>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</si>
  <si>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</si>
  <si>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</si>
  <si>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</si>
  <si>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</si>
  <si>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</si>
  <si>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</si>
  <si>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</si>
  <si>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</si>
  <si>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</si>
  <si>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</si>
  <si>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</si>
  <si>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</si>
  <si>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</si>
  <si>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</si>
  <si>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</si>
  <si>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</si>
  <si>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</si>
  <si>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</si>
  <si>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</si>
  <si>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</si>
  <si>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</si>
  <si>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</si>
  <si>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</si>
  <si>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</si>
  <si>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</si>
  <si>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</si>
  <si>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</si>
  <si>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</si>
  <si>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</si>
  <si>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</si>
  <si>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</si>
  <si>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</si>
  <si>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</si>
  <si>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</si>
  <si>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</si>
  <si>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</si>
  <si>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</si>
  <si>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</si>
  <si>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</si>
  <si>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</si>
  <si>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</si>
  <si>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</si>
  <si>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</si>
  <si>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</si>
  <si>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</si>
  <si>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</si>
  <si>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</si>
  <si>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</si>
  <si>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</si>
  <si>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</si>
  <si>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</si>
  <si>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</si>
  <si>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</si>
  <si>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</si>
  <si>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</si>
  <si>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</si>
  <si>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</si>
  <si>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</si>
  <si>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</si>
  <si>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</si>
  <si>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</si>
  <si>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</si>
  <si>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</si>
  <si>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</si>
  <si>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</si>
  <si>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</si>
  <si>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</si>
  <si>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</si>
  <si>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</si>
  <si>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</si>
  <si>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</si>
  <si>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</si>
  <si>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</si>
  <si>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</si>
  <si>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</si>
  <si>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</si>
  <si>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</si>
  <si>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</si>
  <si>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</si>
  <si>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</si>
  <si>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</si>
  <si>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</si>
  <si>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</si>
  <si>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</si>
  <si>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</si>
  <si>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３０年以上が経過しています。木の根がコンクリート管を破り、管内で成長し、管線を閉塞する事が増えつつあります。継続的にカメラ調査を行い、閉塞する前に手当ができると良いのですが、調査費がなく、閉塞が発生した時に手当をする状態が続いています。計画的に保守出来るようにする事が今後の課題です。</t>
    <rPh sb="1" eb="3">
      <t>キョウヨウ</t>
    </rPh>
    <rPh sb="3" eb="5">
      <t>カイシ</t>
    </rPh>
    <rPh sb="9" eb="10">
      <t>ネン</t>
    </rPh>
    <rPh sb="10" eb="12">
      <t>イジョウ</t>
    </rPh>
    <rPh sb="13" eb="15">
      <t>ケイカ</t>
    </rPh>
    <rPh sb="21" eb="22">
      <t>キ</t>
    </rPh>
    <rPh sb="23" eb="24">
      <t>ネ</t>
    </rPh>
    <rPh sb="31" eb="32">
      <t>カン</t>
    </rPh>
    <rPh sb="33" eb="34">
      <t>ヤブ</t>
    </rPh>
    <rPh sb="36" eb="38">
      <t>カンナイ</t>
    </rPh>
    <rPh sb="39" eb="41">
      <t>セイチョウ</t>
    </rPh>
    <rPh sb="43" eb="45">
      <t>カンセン</t>
    </rPh>
    <rPh sb="46" eb="48">
      <t>ヘイソク</t>
    </rPh>
    <rPh sb="50" eb="51">
      <t>コト</t>
    </rPh>
    <rPh sb="52" eb="53">
      <t>フ</t>
    </rPh>
    <rPh sb="61" eb="63">
      <t>ケイゾク</t>
    </rPh>
    <rPh sb="63" eb="64">
      <t>テキ</t>
    </rPh>
    <rPh sb="68" eb="70">
      <t>チョウサ</t>
    </rPh>
    <rPh sb="71" eb="72">
      <t>オコナ</t>
    </rPh>
    <rPh sb="74" eb="76">
      <t>ヘイソク</t>
    </rPh>
    <rPh sb="78" eb="79">
      <t>マエ</t>
    </rPh>
    <rPh sb="80" eb="82">
      <t>テアテ</t>
    </rPh>
    <rPh sb="87" eb="88">
      <t>ヨ</t>
    </rPh>
    <rPh sb="125" eb="127">
      <t>ケイカク</t>
    </rPh>
    <rPh sb="127" eb="128">
      <t>テキ</t>
    </rPh>
    <rPh sb="129" eb="131">
      <t>ホシュ</t>
    </rPh>
    <rPh sb="131" eb="133">
      <t>デキ</t>
    </rPh>
    <rPh sb="139" eb="140">
      <t>コト</t>
    </rPh>
    <rPh sb="141" eb="143">
      <t>コンゴ</t>
    </rPh>
    <rPh sb="144" eb="146">
      <t>カダイ</t>
    </rPh>
    <phoneticPr fontId="4"/>
  </si>
  <si>
    <t>　昨年同様、みなかみ町の人口は減少しています。年間を通じて４００人前後の減少があります。このことが原因か、節水意識が高くなっているのかは検証していませんが、料金改定を行ったのに収入が伸びていません。下水道未接続の戸別訪問を行い料金収入を増やすしながら、事業を進めていきます。
　供用開始から３０年以上が経過し維持管理は増加傾向、修繕費は限られているため思うようにメンテナンスが行えていない状態が続いています。限られた予算の中でメンテナンスを行っているので、修繕箇所の選定を間違わないように注意し、事業を進めていきます。</t>
    <rPh sb="1" eb="3">
      <t>サクネン</t>
    </rPh>
    <rPh sb="3" eb="5">
      <t>ドウヨウ</t>
    </rPh>
    <rPh sb="10" eb="11">
      <t>マチ</t>
    </rPh>
    <rPh sb="12" eb="14">
      <t>ジンコウ</t>
    </rPh>
    <rPh sb="15" eb="17">
      <t>ゲンショウ</t>
    </rPh>
    <rPh sb="23" eb="25">
      <t>ネンカン</t>
    </rPh>
    <rPh sb="26" eb="27">
      <t>ツウ</t>
    </rPh>
    <rPh sb="32" eb="33">
      <t>ニン</t>
    </rPh>
    <rPh sb="33" eb="35">
      <t>ゼンゴ</t>
    </rPh>
    <rPh sb="36" eb="38">
      <t>ゲンショウ</t>
    </rPh>
    <rPh sb="49" eb="51">
      <t>ゲンイン</t>
    </rPh>
    <rPh sb="53" eb="55">
      <t>セッスイ</t>
    </rPh>
    <rPh sb="55" eb="57">
      <t>イシキ</t>
    </rPh>
    <rPh sb="58" eb="59">
      <t>タカ</t>
    </rPh>
    <rPh sb="68" eb="70">
      <t>ケンショウ</t>
    </rPh>
    <rPh sb="78" eb="80">
      <t>リョウキン</t>
    </rPh>
    <rPh sb="80" eb="82">
      <t>カイテイ</t>
    </rPh>
    <rPh sb="83" eb="84">
      <t>オコナ</t>
    </rPh>
    <rPh sb="88" eb="90">
      <t>シュウニュウ</t>
    </rPh>
    <rPh sb="91" eb="92">
      <t>ノ</t>
    </rPh>
    <rPh sb="99" eb="102">
      <t>ゲスイドウ</t>
    </rPh>
    <rPh sb="102" eb="105">
      <t>ミセツゾク</t>
    </rPh>
    <rPh sb="106" eb="108">
      <t>トベツ</t>
    </rPh>
    <rPh sb="108" eb="110">
      <t>ホウモン</t>
    </rPh>
    <rPh sb="111" eb="112">
      <t>オコナ</t>
    </rPh>
    <rPh sb="113" eb="115">
      <t>リョウキン</t>
    </rPh>
    <rPh sb="115" eb="117">
      <t>シュウニュウ</t>
    </rPh>
    <rPh sb="118" eb="119">
      <t>フ</t>
    </rPh>
    <rPh sb="126" eb="128">
      <t>ジギョウ</t>
    </rPh>
    <rPh sb="129" eb="130">
      <t>スス</t>
    </rPh>
    <rPh sb="139" eb="141">
      <t>キョウヨウ</t>
    </rPh>
    <rPh sb="141" eb="143">
      <t>カイシ</t>
    </rPh>
    <rPh sb="147" eb="148">
      <t>ネン</t>
    </rPh>
    <rPh sb="148" eb="150">
      <t>イジョウ</t>
    </rPh>
    <rPh sb="151" eb="153">
      <t>ケイカ</t>
    </rPh>
    <rPh sb="154" eb="156">
      <t>イジ</t>
    </rPh>
    <rPh sb="156" eb="158">
      <t>カンリ</t>
    </rPh>
    <rPh sb="159" eb="161">
      <t>ゾウカ</t>
    </rPh>
    <rPh sb="161" eb="163">
      <t>ケイコウ</t>
    </rPh>
    <rPh sb="164" eb="166">
      <t>シュウゼン</t>
    </rPh>
    <rPh sb="166" eb="167">
      <t>ヒ</t>
    </rPh>
    <rPh sb="168" eb="169">
      <t>カギ</t>
    </rPh>
    <rPh sb="176" eb="177">
      <t>オモ</t>
    </rPh>
    <rPh sb="188" eb="189">
      <t>オコナ</t>
    </rPh>
    <rPh sb="194" eb="196">
      <t>ジョウタイ</t>
    </rPh>
    <rPh sb="197" eb="198">
      <t>ツヅ</t>
    </rPh>
    <rPh sb="204" eb="205">
      <t>カギ</t>
    </rPh>
    <rPh sb="208" eb="210">
      <t>ヨサン</t>
    </rPh>
    <rPh sb="211" eb="212">
      <t>ナカ</t>
    </rPh>
    <rPh sb="220" eb="221">
      <t>オコナ</t>
    </rPh>
    <rPh sb="228" eb="230">
      <t>シュウゼン</t>
    </rPh>
    <rPh sb="230" eb="232">
      <t>カショ</t>
    </rPh>
    <rPh sb="233" eb="235">
      <t>センテイ</t>
    </rPh>
    <rPh sb="236" eb="238">
      <t>マチガ</t>
    </rPh>
    <rPh sb="244" eb="246">
      <t>チュウイ</t>
    </rPh>
    <rPh sb="248" eb="250">
      <t>ジギョウ</t>
    </rPh>
    <rPh sb="251" eb="252">
      <t>スス</t>
    </rPh>
    <phoneticPr fontId="4"/>
  </si>
  <si>
    <t xml:space="preserve">  平成２６年度、平成２７年度と段階的に料金の改定を行いました。しかし、節水意識の高まりもあり、料金収入は思うように伸びませんでした。また、施設が老朽化しているので、どうしても維持管理費が増加してしまします。増加した維持管理費を補うため、料金改定に頼るのではなく、まずは未接続の戸別訪問、下水道のPRで使用料収入を少しでも増やし、それでも賄えない時に、料金改定を検討しようと考えています。企業債については、管線の延長工事を最小にし、新たな起債は作らず、起債残高を減らすように努めていきます。供用開始から３０年以上が経過していますが、深刻な量の不明水は流入していません。定期的にカメラ調査を行い、管線の状態を把握したい所ですが、調査費を生み出す力がないので、この部分は今後の検討課題です。</t>
    <rPh sb="70" eb="72">
      <t>シセツ</t>
    </rPh>
    <rPh sb="73" eb="76">
      <t>ロウキュウカ</t>
    </rPh>
    <rPh sb="88" eb="90">
      <t>イジ</t>
    </rPh>
    <rPh sb="90" eb="93">
      <t>カンリヒ</t>
    </rPh>
    <rPh sb="94" eb="96">
      <t>ゾウカ</t>
    </rPh>
    <rPh sb="104" eb="106">
      <t>ゾウカ</t>
    </rPh>
    <rPh sb="108" eb="110">
      <t>イジ</t>
    </rPh>
    <rPh sb="110" eb="113">
      <t>カンリヒ</t>
    </rPh>
    <rPh sb="114" eb="115">
      <t>オギナ</t>
    </rPh>
    <rPh sb="119" eb="121">
      <t>リョウキン</t>
    </rPh>
    <rPh sb="121" eb="123">
      <t>カイテイ</t>
    </rPh>
    <rPh sb="124" eb="125">
      <t>タヨ</t>
    </rPh>
    <rPh sb="135" eb="138">
      <t>ミセツゾク</t>
    </rPh>
    <rPh sb="139" eb="140">
      <t>ト</t>
    </rPh>
    <rPh sb="140" eb="141">
      <t>ベツ</t>
    </rPh>
    <rPh sb="141" eb="143">
      <t>ホウモン</t>
    </rPh>
    <rPh sb="144" eb="147">
      <t>ゲスイドウ</t>
    </rPh>
    <rPh sb="151" eb="154">
      <t>シヨウリョウ</t>
    </rPh>
    <rPh sb="154" eb="156">
      <t>シュウニュウ</t>
    </rPh>
    <rPh sb="157" eb="158">
      <t>スコ</t>
    </rPh>
    <rPh sb="161" eb="162">
      <t>フ</t>
    </rPh>
    <rPh sb="169" eb="170">
      <t>マカナ</t>
    </rPh>
    <rPh sb="173" eb="174">
      <t>トキ</t>
    </rPh>
    <rPh sb="176" eb="178">
      <t>リョウキン</t>
    </rPh>
    <rPh sb="178" eb="180">
      <t>カイテイ</t>
    </rPh>
    <rPh sb="181" eb="183">
      <t>ケントウ</t>
    </rPh>
    <rPh sb="187" eb="188">
      <t>カンガ</t>
    </rPh>
    <rPh sb="194" eb="197">
      <t>キギョウサイ</t>
    </rPh>
    <rPh sb="203" eb="205">
      <t>カンセン</t>
    </rPh>
    <rPh sb="206" eb="208">
      <t>エンチョウ</t>
    </rPh>
    <rPh sb="208" eb="210">
      <t>コウジ</t>
    </rPh>
    <rPh sb="211" eb="213">
      <t>サイショウ</t>
    </rPh>
    <rPh sb="216" eb="217">
      <t>アラ</t>
    </rPh>
    <rPh sb="219" eb="221">
      <t>キサイ</t>
    </rPh>
    <rPh sb="222" eb="223">
      <t>ツク</t>
    </rPh>
    <rPh sb="226" eb="228">
      <t>キサイ</t>
    </rPh>
    <rPh sb="228" eb="230">
      <t>ザンダカ</t>
    </rPh>
    <rPh sb="231" eb="232">
      <t>ヘ</t>
    </rPh>
    <rPh sb="237" eb="238">
      <t>ツト</t>
    </rPh>
    <rPh sb="245" eb="247">
      <t>キョウヨウ</t>
    </rPh>
    <rPh sb="247" eb="249">
      <t>カイシ</t>
    </rPh>
    <rPh sb="253" eb="254">
      <t>ネン</t>
    </rPh>
    <rPh sb="254" eb="256">
      <t>イジョウ</t>
    </rPh>
    <rPh sb="257" eb="259">
      <t>ケイカ</t>
    </rPh>
    <rPh sb="266" eb="268">
      <t>シンコク</t>
    </rPh>
    <rPh sb="269" eb="270">
      <t>リョウ</t>
    </rPh>
    <rPh sb="271" eb="273">
      <t>フメイ</t>
    </rPh>
    <rPh sb="273" eb="274">
      <t>スイ</t>
    </rPh>
    <rPh sb="275" eb="277">
      <t>リュウニュウ</t>
    </rPh>
    <rPh sb="284" eb="287">
      <t>テイキテキ</t>
    </rPh>
    <rPh sb="291" eb="293">
      <t>チョウサ</t>
    </rPh>
    <rPh sb="294" eb="295">
      <t>オコナ</t>
    </rPh>
    <rPh sb="297" eb="299">
      <t>カンセン</t>
    </rPh>
    <rPh sb="300" eb="302">
      <t>ジョウタイ</t>
    </rPh>
    <rPh sb="303" eb="305">
      <t>ハアク</t>
    </rPh>
    <rPh sb="308" eb="309">
      <t>トコロ</t>
    </rPh>
    <rPh sb="313" eb="316">
      <t>チョウサヒ</t>
    </rPh>
    <rPh sb="317" eb="318">
      <t>ウ</t>
    </rPh>
    <rPh sb="319" eb="320">
      <t>ダ</t>
    </rPh>
    <rPh sb="321" eb="322">
      <t>チカラ</t>
    </rPh>
    <rPh sb="330" eb="332">
      <t>ブブン</t>
    </rPh>
    <rPh sb="333" eb="335">
      <t>コンゴ</t>
    </rPh>
    <rPh sb="336" eb="338">
      <t>ケントウ</t>
    </rPh>
    <rPh sb="338" eb="340">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</si>
</sst>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187656"/>
        <c:axId val="14018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0187656"/>
        <c:axId val="140188048"/>
      </c:lineChart>
      <c:dateAx>
        <c:axId val="140187656"/>
        <c:scaling>
          <c:orientation val="minMax"/>
        </c:scaling>
        <c:delete val="1"/>
        <c:axPos val="b"/>
        <c:numFmt formatCode="ge" sourceLinked="1"/>
        <c:majorTickMark val="none"/>
        <c:minorTickMark val="none"/>
        <c:tickLblPos val="none"/>
        <c:crossAx val="140188048"/>
        <c:crosses val="autoZero"/>
        <c:auto val="1"/>
        <c:lblOffset val="100"/>
        <c:baseTimeUnit val="years"/>
      </c:dateAx>
      <c:valAx>
        <c:axId val="14018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77.36</c:v>
                </c:pt>
                <c:pt idx="1">
                  <c:v>74.28</c:v>
                </c:pt>
                <c:pt idx="2">
                  <c:v>76.349999999999994</c:v>
                </c:pt>
                <c:pt idx="3">
                  <c:v>76.59</c:v>
                </c:pt>
                <c:pt idx="4">
                  <c:v>77.930000000000007</c:v>
                </c:pt>
              </c:numCache>
            </c:numRef>
          </c:val>
        </c:ser>
        <c:dLbls>
          <c:showLegendKey val="0"/>
          <c:showVal val="0"/>
          <c:showCatName val="0"/>
          <c:showSerName val="0"/>
          <c:showPercent val="0"/>
          <c:showBubbleSize val="0"/>
        </c:dLbls>
        <c:gapWidth val="150"/>
        <c:axId val="142144360"/>
        <c:axId val="1421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42144360"/>
        <c:axId val="142143968"/>
      </c:lineChart>
      <c:dateAx>
        <c:axId val="142144360"/>
        <c:scaling>
          <c:orientation val="minMax"/>
        </c:scaling>
        <c:delete val="1"/>
        <c:axPos val="b"/>
        <c:numFmt formatCode="ge" sourceLinked="1"/>
        <c:majorTickMark val="none"/>
        <c:minorTickMark val="none"/>
        <c:tickLblPos val="none"/>
        <c:crossAx val="142143968"/>
        <c:crosses val="autoZero"/>
        <c:auto val="1"/>
        <c:lblOffset val="100"/>
        <c:baseTimeUnit val="years"/>
      </c:dateAx>
      <c:valAx>
        <c:axId val="1421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86.82</c:v>
                </c:pt>
                <c:pt idx="1">
                  <c:v>86.57</c:v>
                </c:pt>
                <c:pt idx="2">
                  <c:v>85.49</c:v>
                </c:pt>
                <c:pt idx="3">
                  <c:v>84.92</c:v>
                </c:pt>
                <c:pt idx="4">
                  <c:v>84.79</c:v>
                </c:pt>
              </c:numCache>
            </c:numRef>
          </c:val>
        </c:ser>
        <c:dLbls>
          <c:showLegendKey val="0"/>
          <c:showVal val="0"/>
          <c:showCatName val="0"/>
          <c:showSerName val="0"/>
          <c:showPercent val="0"/>
          <c:showBubbleSize val="0"/>
        </c:dLbls>
        <c:gapWidth val="150"/>
        <c:axId val="142144752"/>
        <c:axId val="14247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42144752"/>
        <c:axId val="142470384"/>
      </c:lineChart>
      <c:dateAx>
        <c:axId val="142144752"/>
        <c:scaling>
          <c:orientation val="minMax"/>
        </c:scaling>
        <c:delete val="1"/>
        <c:axPos val="b"/>
        <c:numFmt formatCode="ge" sourceLinked="1"/>
        <c:majorTickMark val="none"/>
        <c:minorTickMark val="none"/>
        <c:tickLblPos val="none"/>
        <c:crossAx val="142470384"/>
        <c:crosses val="autoZero"/>
        <c:auto val="1"/>
        <c:lblOffset val="100"/>
        <c:baseTimeUnit val="years"/>
      </c:dateAx>
      <c:valAx>
        <c:axId val="14247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74.97</c:v>
                </c:pt>
                <c:pt idx="1">
                  <c:v>65.47</c:v>
                </c:pt>
                <c:pt idx="2">
                  <c:v>77.680000000000007</c:v>
                </c:pt>
                <c:pt idx="3">
                  <c:v>77.739999999999995</c:v>
                </c:pt>
                <c:pt idx="4">
                  <c:v>76.63</c:v>
                </c:pt>
              </c:numCache>
            </c:numRef>
          </c:val>
        </c:ser>
        <c:dLbls>
          <c:showLegendKey val="0"/>
          <c:showVal val="0"/>
          <c:showCatName val="0"/>
          <c:showSerName val="0"/>
          <c:showPercent val="0"/>
          <c:showBubbleSize val="0"/>
        </c:dLbls>
        <c:gapWidth val="150"/>
        <c:axId val="140189224"/>
        <c:axId val="14197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189224"/>
        <c:axId val="141979984"/>
      </c:lineChart>
      <c:dateAx>
        <c:axId val="140189224"/>
        <c:scaling>
          <c:orientation val="minMax"/>
        </c:scaling>
        <c:delete val="1"/>
        <c:axPos val="b"/>
        <c:numFmt formatCode="ge" sourceLinked="1"/>
        <c:majorTickMark val="none"/>
        <c:minorTickMark val="none"/>
        <c:tickLblPos val="none"/>
        <c:crossAx val="141979984"/>
        <c:crosses val="autoZero"/>
        <c:auto val="1"/>
        <c:lblOffset val="100"/>
        <c:baseTimeUnit val="years"/>
      </c:dateAx>
      <c:valAx>
        <c:axId val="14197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81160"/>
        <c:axId val="14198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81160"/>
        <c:axId val="141981552"/>
      </c:lineChart>
      <c:dateAx>
        <c:axId val="141981160"/>
        <c:scaling>
          <c:orientation val="minMax"/>
        </c:scaling>
        <c:delete val="1"/>
        <c:axPos val="b"/>
        <c:numFmt formatCode="ge" sourceLinked="1"/>
        <c:majorTickMark val="none"/>
        <c:minorTickMark val="none"/>
        <c:tickLblPos val="none"/>
        <c:crossAx val="141981552"/>
        <c:crosses val="autoZero"/>
        <c:auto val="1"/>
        <c:lblOffset val="100"/>
        <c:baseTimeUnit val="years"/>
      </c:dateAx>
      <c:valAx>
        <c:axId val="1419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82728"/>
        <c:axId val="14198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82728"/>
        <c:axId val="141983120"/>
      </c:lineChart>
      <c:dateAx>
        <c:axId val="141982728"/>
        <c:scaling>
          <c:orientation val="minMax"/>
        </c:scaling>
        <c:delete val="1"/>
        <c:axPos val="b"/>
        <c:numFmt formatCode="ge" sourceLinked="1"/>
        <c:majorTickMark val="none"/>
        <c:minorTickMark val="none"/>
        <c:tickLblPos val="none"/>
        <c:crossAx val="141983120"/>
        <c:crosses val="autoZero"/>
        <c:auto val="1"/>
        <c:lblOffset val="100"/>
        <c:baseTimeUnit val="years"/>
      </c:dateAx>
      <c:valAx>
        <c:axId val="14198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8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145144"/>
        <c:axId val="1421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145144"/>
        <c:axId val="142145536"/>
      </c:lineChart>
      <c:dateAx>
        <c:axId val="142145144"/>
        <c:scaling>
          <c:orientation val="minMax"/>
        </c:scaling>
        <c:delete val="1"/>
        <c:axPos val="b"/>
        <c:numFmt formatCode="ge" sourceLinked="1"/>
        <c:majorTickMark val="none"/>
        <c:minorTickMark val="none"/>
        <c:tickLblPos val="none"/>
        <c:crossAx val="142145536"/>
        <c:crosses val="autoZero"/>
        <c:auto val="1"/>
        <c:lblOffset val="100"/>
        <c:baseTimeUnit val="years"/>
      </c:dateAx>
      <c:valAx>
        <c:axId val="1421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316496"/>
        <c:axId val="14231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316496"/>
        <c:axId val="142316888"/>
      </c:lineChart>
      <c:dateAx>
        <c:axId val="142316496"/>
        <c:scaling>
          <c:orientation val="minMax"/>
        </c:scaling>
        <c:delete val="1"/>
        <c:axPos val="b"/>
        <c:numFmt formatCode="ge" sourceLinked="1"/>
        <c:majorTickMark val="none"/>
        <c:minorTickMark val="none"/>
        <c:tickLblPos val="none"/>
        <c:crossAx val="142316888"/>
        <c:crosses val="autoZero"/>
        <c:auto val="1"/>
        <c:lblOffset val="100"/>
        <c:baseTimeUnit val="years"/>
      </c:dateAx>
      <c:valAx>
        <c:axId val="14231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142318064"/>
        <c:axId val="1423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42318064"/>
        <c:axId val="142318456"/>
      </c:lineChart>
      <c:dateAx>
        <c:axId val="142318064"/>
        <c:scaling>
          <c:orientation val="minMax"/>
        </c:scaling>
        <c:delete val="1"/>
        <c:axPos val="b"/>
        <c:numFmt formatCode="ge" sourceLinked="1"/>
        <c:majorTickMark val="none"/>
        <c:minorTickMark val="none"/>
        <c:tickLblPos val="none"/>
        <c:crossAx val="142318456"/>
        <c:crosses val="autoZero"/>
        <c:auto val="1"/>
        <c:lblOffset val="100"/>
        <c:baseTimeUnit val="years"/>
      </c:dateAx>
      <c:valAx>
        <c:axId val="14231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72.97</c:v>
                </c:pt>
                <c:pt idx="1">
                  <c:v>68.06</c:v>
                </c:pt>
                <c:pt idx="2">
                  <c:v>72.989999999999995</c:v>
                </c:pt>
                <c:pt idx="3">
                  <c:v>77.819999999999993</c:v>
                </c:pt>
                <c:pt idx="4">
                  <c:v>56.1</c:v>
                </c:pt>
              </c:numCache>
            </c:numRef>
          </c:val>
        </c:ser>
        <c:dLbls>
          <c:showLegendKey val="0"/>
          <c:showVal val="0"/>
          <c:showCatName val="0"/>
          <c:showSerName val="0"/>
          <c:showPercent val="0"/>
          <c:showBubbleSize val="0"/>
        </c:dLbls>
        <c:gapWidth val="150"/>
        <c:axId val="142319632"/>
        <c:axId val="14232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2319632"/>
        <c:axId val="142320024"/>
      </c:lineChart>
      <c:dateAx>
        <c:axId val="142319632"/>
        <c:scaling>
          <c:orientation val="minMax"/>
        </c:scaling>
        <c:delete val="1"/>
        <c:axPos val="b"/>
        <c:numFmt formatCode="ge" sourceLinked="1"/>
        <c:majorTickMark val="none"/>
        <c:minorTickMark val="none"/>
        <c:tickLblPos val="none"/>
        <c:crossAx val="142320024"/>
        <c:crosses val="autoZero"/>
        <c:auto val="1"/>
        <c:lblOffset val="100"/>
        <c:baseTimeUnit val="years"/>
      </c:dateAx>
      <c:valAx>
        <c:axId val="1423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177.3</c:v>
                </c:pt>
                <c:pt idx="1">
                  <c:v>189.86</c:v>
                </c:pt>
                <c:pt idx="2">
                  <c:v>181.52</c:v>
                </c:pt>
                <c:pt idx="3">
                  <c:v>191.22</c:v>
                </c:pt>
                <c:pt idx="4">
                  <c:v>269.44</c:v>
                </c:pt>
              </c:numCache>
            </c:numRef>
          </c:val>
        </c:ser>
        <c:dLbls>
          <c:showLegendKey val="0"/>
          <c:showVal val="0"/>
          <c:showCatName val="0"/>
          <c:showSerName val="0"/>
          <c:showPercent val="0"/>
          <c:showBubbleSize val="0"/>
        </c:dLbls>
        <c:gapWidth val="150"/>
        <c:axId val="142468816"/>
        <c:axId val="1424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42468816"/>
        <c:axId val="142469208"/>
      </c:lineChart>
      <c:dateAx>
        <c:axId val="142468816"/>
        <c:scaling>
          <c:orientation val="minMax"/>
        </c:scaling>
        <c:delete val="1"/>
        <c:axPos val="b"/>
        <c:numFmt formatCode="ge" sourceLinked="1"/>
        <c:majorTickMark val="none"/>
        <c:minorTickMark val="none"/>
        <c:tickLblPos val="none"/>
        <c:crossAx val="142469208"/>
        <c:crosses val="autoZero"/>
        <c:auto val="1"/>
        <c:lblOffset val="100"/>
        <c:baseTimeUnit val="years"/>
      </c:dateAx>
      <c:valAx>
        <c:axId val="1424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みなかみ町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20235</v>
      </c>
      <c r="AM8" s="64"/>
      <c r="AN8" s="64"/>
      <c r="AO8" s="64"/>
      <c r="AP8" s="64"/>
      <c r="AQ8" s="64"/>
      <c r="AR8" s="64"/>
      <c r="AS8" s="64"/>
      <c r="AT8" s="63">
        <f>データ!S6</f>
        <v>781.08</v>
      </c>
      <c r="AU8" s="63"/>
      <c r="AV8" s="63"/>
      <c r="AW8" s="63"/>
      <c r="AX8" s="63"/>
      <c r="AY8" s="63"/>
      <c r="AZ8" s="63"/>
      <c r="BA8" s="63"/>
      <c r="BB8" s="63">
        <f>データ!T6</f>
        <v>25.91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11.04</v>
      </c>
      <c r="Q10" s="63"/>
      <c r="R10" s="63"/>
      <c r="S10" s="63"/>
      <c r="T10" s="63"/>
      <c r="U10" s="63"/>
      <c r="V10" s="63"/>
      <c r="W10" s="63">
        <f>データ!P6</f>
        <v>48.25</v>
      </c>
      <c r="X10" s="63"/>
      <c r="Y10" s="63"/>
      <c r="Z10" s="63"/>
      <c r="AA10" s="63"/>
      <c r="AB10" s="63"/>
      <c r="AC10" s="63"/>
      <c r="AD10" s="64">
        <f>データ!Q6</f>
        <v>2592</v>
      </c>
      <c r="AE10" s="64"/>
      <c r="AF10" s="64"/>
      <c r="AG10" s="64"/>
      <c r="AH10" s="64"/>
      <c r="AI10" s="64"/>
      <c r="AJ10" s="64"/>
      <c r="AK10" s="2"/>
      <c r="AL10" s="64">
        <f>データ!U6</f>
        <v>2216</v>
      </c>
      <c r="AM10" s="64"/>
      <c r="AN10" s="64"/>
      <c r="AO10" s="64"/>
      <c r="AP10" s="64"/>
      <c r="AQ10" s="64"/>
      <c r="AR10" s="64"/>
      <c r="AS10" s="64"/>
      <c r="AT10" s="63">
        <f>データ!V6</f>
        <v>1.41</v>
      </c>
      <c r="AU10" s="63"/>
      <c r="AV10" s="63"/>
      <c r="AW10" s="63"/>
      <c r="AX10" s="63"/>
      <c r="AY10" s="63"/>
      <c r="AZ10" s="63"/>
      <c r="BA10" s="63"/>
      <c r="BB10" s="63">
        <f>データ!W6</f>
        <v>1571.63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104493</v>
      </c>
      <c r="D6" s="31">
        <f t="shared" si="3"/>
        <v>47</v>
      </c>
      <c r="E6" s="31">
        <f t="shared" si="3"/>
        <v>17</v>
      </c>
      <c r="F6" s="31">
        <f t="shared" si="3"/>
        <v>4</v>
      </c>
      <c r="G6" s="31">
        <f t="shared" si="3"/>
        <v>0</v>
      </c>
      <c r="H6" s="31" t="str">
        <f t="shared" si="3"/>
        <v>群馬県　みなかみ町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11.04</v>
      </c>
      <c r="P6" s="32">
        <f t="shared" si="3"/>
        <v>48.25</v>
      </c>
      <c r="Q6" s="32">
        <f t="shared" si="3"/>
        <v>2592</v>
      </c>
      <c r="R6" s="32">
        <f t="shared" si="3"/>
        <v>20235</v>
      </c>
      <c r="S6" s="32">
        <f t="shared" si="3"/>
        <v>781.08</v>
      </c>
      <c r="T6" s="32">
        <f t="shared" si="3"/>
        <v>25.91</v>
      </c>
      <c r="U6" s="32">
        <f t="shared" si="3"/>
        <v>2216</v>
      </c>
      <c r="V6" s="32">
        <f t="shared" si="3"/>
        <v>1.41</v>
      </c>
      <c r="W6" s="32">
        <f t="shared" si="3"/>
        <v>1571.63</v>
      </c>
      <c r="X6" s="33">
        <f>IF(X7="",NA(),X7)</f>
        <v>74.97</v>
      </c>
      <c r="Y6" s="33">
        <f t="shared" ref="Y6:AG6" si="4">IF(Y7="",NA(),Y7)</f>
        <v>65.47</v>
      </c>
      <c r="Z6" s="33">
        <f t="shared" si="4"/>
        <v>77.680000000000007</v>
      </c>
      <c r="AA6" s="33">
        <f t="shared" si="4"/>
        <v>77.739999999999995</v>
      </c>
      <c r="AB6" s="33">
        <f t="shared" si="4"/>
        <v>76.63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0.08</v>
      </c>
      <c r="BJ6" s="33">
        <f t="shared" si="7"/>
        <v>1764.87</v>
      </c>
      <c r="BK6" s="33">
        <f t="shared" si="7"/>
        <v>1622.51</v>
      </c>
      <c r="BL6" s="33">
        <f t="shared" si="7"/>
        <v>1569.13</v>
      </c>
      <c r="BM6" s="33">
        <f t="shared" si="7"/>
        <v>1436</v>
      </c>
      <c r="BN6" s="33">
        <f t="shared" si="7"/>
        <v>1434.89</v>
      </c>
      <c r="BO6" s="32" t="str">
        <f>IF(BO7="","",IF(BO7="-","【-】","【"&amp;SUBSTITUTE(TEXT(BO7,"#,##0.00"),"-","△")&amp;"】"))</f>
        <v>【1,457.06】</v>
      </c>
      <c r="BP6" s="33">
        <f>IF(BP7="",NA(),BP7)</f>
        <v>72.97</v>
      </c>
      <c r="BQ6" s="33">
        <f t="shared" ref="BQ6:BY6" si="8">IF(BQ7="",NA(),BQ7)</f>
        <v>68.06</v>
      </c>
      <c r="BR6" s="33">
        <f t="shared" si="8"/>
        <v>72.989999999999995</v>
      </c>
      <c r="BS6" s="33">
        <f t="shared" si="8"/>
        <v>77.819999999999993</v>
      </c>
      <c r="BT6" s="33">
        <f t="shared" si="8"/>
        <v>56.1</v>
      </c>
      <c r="BU6" s="33">
        <f t="shared" si="8"/>
        <v>60.75</v>
      </c>
      <c r="BV6" s="33">
        <f t="shared" si="8"/>
        <v>62.83</v>
      </c>
      <c r="BW6" s="33">
        <f t="shared" si="8"/>
        <v>64.63</v>
      </c>
      <c r="BX6" s="33">
        <f t="shared" si="8"/>
        <v>66.56</v>
      </c>
      <c r="BY6" s="33">
        <f t="shared" si="8"/>
        <v>66.22</v>
      </c>
      <c r="BZ6" s="32" t="str">
        <f>IF(BZ7="","",IF(BZ7="-","【-】","【"&amp;SUBSTITUTE(TEXT(BZ7,"#,##0.00"),"-","△")&amp;"】"))</f>
        <v>【64.73】</v>
      </c>
      <c r="CA6" s="33">
        <f>IF(CA7="",NA(),CA7)</f>
        <v>177.3</v>
      </c>
      <c r="CB6" s="33">
        <f t="shared" ref="CB6:CJ6" si="9">IF(CB7="",NA(),CB7)</f>
        <v>189.86</v>
      </c>
      <c r="CC6" s="33">
        <f t="shared" si="9"/>
        <v>181.52</v>
      </c>
      <c r="CD6" s="33">
        <f t="shared" si="9"/>
        <v>191.22</v>
      </c>
      <c r="CE6" s="33">
        <f t="shared" si="9"/>
        <v>269.44</v>
      </c>
      <c r="CF6" s="33">
        <f t="shared" si="9"/>
        <v>256</v>
      </c>
      <c r="CG6" s="33">
        <f t="shared" si="9"/>
        <v>250.43</v>
      </c>
      <c r="CH6" s="33">
        <f t="shared" si="9"/>
        <v>245.75</v>
      </c>
      <c r="CI6" s="33">
        <f t="shared" si="9"/>
        <v>244.29</v>
      </c>
      <c r="CJ6" s="33">
        <f t="shared" si="9"/>
        <v>246.72</v>
      </c>
      <c r="CK6" s="32" t="str">
        <f>IF(CK7="","",IF(CK7="-","【-】","【"&amp;SUBSTITUTE(TEXT(CK7,"#,##0.00"),"-","△")&amp;"】"))</f>
        <v>【250.25】</v>
      </c>
      <c r="CL6" s="33">
        <f>IF(CL7="",NA(),CL7)</f>
        <v>77.36</v>
      </c>
      <c r="CM6" s="33">
        <f t="shared" ref="CM6:CU6" si="10">IF(CM7="",NA(),CM7)</f>
        <v>74.28</v>
      </c>
      <c r="CN6" s="33">
        <f t="shared" si="10"/>
        <v>76.349999999999994</v>
      </c>
      <c r="CO6" s="33">
        <f t="shared" si="10"/>
        <v>76.59</v>
      </c>
      <c r="CP6" s="33">
        <f t="shared" si="10"/>
        <v>77.930000000000007</v>
      </c>
      <c r="CQ6" s="33">
        <f t="shared" si="10"/>
        <v>41.59</v>
      </c>
      <c r="CR6" s="33">
        <f t="shared" si="10"/>
        <v>42.31</v>
      </c>
      <c r="CS6" s="33">
        <f t="shared" si="10"/>
        <v>43.65</v>
      </c>
      <c r="CT6" s="33">
        <f t="shared" si="10"/>
        <v>43.58</v>
      </c>
      <c r="CU6" s="33">
        <f t="shared" si="10"/>
        <v>41.35</v>
      </c>
      <c r="CV6" s="32" t="str">
        <f>IF(CV7="","",IF(CV7="-","【-】","【"&amp;SUBSTITUTE(TEXT(CV7,"#,##0.00"),"-","△")&amp;"】"))</f>
        <v>【40.31】</v>
      </c>
      <c r="CW6" s="33">
        <f>IF(CW7="",NA(),CW7)</f>
        <v>86.82</v>
      </c>
      <c r="CX6" s="33">
        <f t="shared" ref="CX6:DF6" si="11">IF(CX7="",NA(),CX7)</f>
        <v>86.57</v>
      </c>
      <c r="CY6" s="33">
        <f t="shared" si="11"/>
        <v>85.49</v>
      </c>
      <c r="CZ6" s="33">
        <f t="shared" si="11"/>
        <v>84.92</v>
      </c>
      <c r="DA6" s="33">
        <f t="shared" si="11"/>
        <v>84.79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104493</v>
      </c>
      <c r="D7" s="35">
        <v>47</v>
      </c>
      <c r="E7" s="35">
        <v>17</v>
      </c>
      <c r="F7" s="35">
        <v>4</v>
      </c>
      <c r="G7" s="35">
        <v>0</v>
      </c>
      <c r="H7" s="35" t="s">
        <v>96</v>
      </c>
      <c r="I7" s="35" t="s">
        <v>97</v>
      </c>
      <c r="J7" s="35" t="s">
        <v>98</v>
      </c>
      <c r="K7" s="35" t="s">
        <v>99</v>
      </c>
      <c r="L7" s="35" t="s">
        <v>100</v>
      </c>
      <c r="M7" s="36" t="s">
        <v>101</v>
      </c>
      <c r="N7" s="36" t="s">
        <v>102</v>
      </c>
      <c r="O7" s="36">
        <v>11.04</v>
      </c>
      <c r="P7" s="36">
        <v>48.25</v>
      </c>
      <c r="Q7" s="36">
        <v>2592</v>
      </c>
      <c r="R7" s="36">
        <v>20235</v>
      </c>
      <c r="S7" s="36">
        <v>781.08</v>
      </c>
      <c r="T7" s="36">
        <v>25.91</v>
      </c>
      <c r="U7" s="36">
        <v>2216</v>
      </c>
      <c r="V7" s="36">
        <v>1.41</v>
      </c>
      <c r="W7" s="36">
        <v>1571.63</v>
      </c>
      <c r="X7" s="36">
        <v>74.97</v>
      </c>
      <c r="Y7" s="36">
        <v>65.47</v>
      </c>
      <c r="Z7" s="36">
        <v>77.680000000000007</v>
      </c>
      <c r="AA7" s="36">
        <v>77.739999999999995</v>
      </c>
      <c r="AB7" s="36">
        <v>76.63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0.08</v>
      </c>
      <c r="BJ7" s="36">
        <v>1764.87</v>
      </c>
      <c r="BK7" s="36">
        <v>1622.51</v>
      </c>
      <c r="BL7" s="36">
        <v>1569.13</v>
      </c>
      <c r="BM7" s="36">
        <v>1436</v>
      </c>
      <c r="BN7" s="36">
        <v>1434.89</v>
      </c>
      <c r="BO7" s="36">
        <v>1457.06</v>
      </c>
      <c r="BP7" s="36">
        <v>72.97</v>
      </c>
      <c r="BQ7" s="36">
        <v>68.06</v>
      </c>
      <c r="BR7" s="36">
        <v>72.989999999999995</v>
      </c>
      <c r="BS7" s="36">
        <v>77.819999999999993</v>
      </c>
      <c r="BT7" s="36">
        <v>56.1</v>
      </c>
      <c r="BU7" s="36">
        <v>60.75</v>
      </c>
      <c r="BV7" s="36">
        <v>62.83</v>
      </c>
      <c r="BW7" s="36">
        <v>64.63</v>
      </c>
      <c r="BX7" s="36">
        <v>66.56</v>
      </c>
      <c r="BY7" s="36">
        <v>66.22</v>
      </c>
      <c r="BZ7" s="36">
        <v>64.73</v>
      </c>
      <c r="CA7" s="36">
        <v>177.3</v>
      </c>
      <c r="CB7" s="36">
        <v>189.86</v>
      </c>
      <c r="CC7" s="36">
        <v>181.52</v>
      </c>
      <c r="CD7" s="36">
        <v>191.22</v>
      </c>
      <c r="CE7" s="36">
        <v>269.44</v>
      </c>
      <c r="CF7" s="36">
        <v>256</v>
      </c>
      <c r="CG7" s="36">
        <v>250.43</v>
      </c>
      <c r="CH7" s="36">
        <v>245.75</v>
      </c>
      <c r="CI7" s="36">
        <v>244.29</v>
      </c>
      <c r="CJ7" s="36">
        <v>246.72</v>
      </c>
      <c r="CK7" s="36">
        <v>250.25</v>
      </c>
      <c r="CL7" s="36">
        <v>77.36</v>
      </c>
      <c r="CM7" s="36">
        <v>74.28</v>
      </c>
      <c r="CN7" s="36">
        <v>76.349999999999994</v>
      </c>
      <c r="CO7" s="36">
        <v>76.59</v>
      </c>
      <c r="CP7" s="36">
        <v>77.930000000000007</v>
      </c>
      <c r="CQ7" s="36">
        <v>41.59</v>
      </c>
      <c r="CR7" s="36">
        <v>42.31</v>
      </c>
      <c r="CS7" s="36">
        <v>43.65</v>
      </c>
      <c r="CT7" s="36">
        <v>43.58</v>
      </c>
      <c r="CU7" s="36">
        <v>41.35</v>
      </c>
      <c r="CV7" s="36">
        <v>40.31</v>
      </c>
      <c r="CW7" s="36">
        <v>86.82</v>
      </c>
      <c r="CX7" s="36">
        <v>86.57</v>
      </c>
      <c r="CY7" s="36">
        <v>85.49</v>
      </c>
      <c r="CZ7" s="36">
        <v>84.92</v>
      </c>
      <c r="DA7" s="36">
        <v>84.79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2014019</cp:lastModifiedBy>
  <dcterms:created xsi:type="dcterms:W3CDTF">2017-02-08T02:59:55Z</dcterms:created>
  <dcterms:modified xsi:type="dcterms:W3CDTF">2017-02-13T06:00:32Z</dcterms:modified>
  <cp:category/>
</cp:coreProperties>
</file>