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業務データ\01 事務全般\24 経営分析関係\H28\29_みなかみ町\"/>
    </mc:Choice>
  </mc:AlternateContent>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<sst xmlns="http://schemas.openxmlformats.org/spreadsheetml/2006/main" count="221" uniqueCount="111">
  <si>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</si>
  <si>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</si>
  <si>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</si>
  <si>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</si>
  <si>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</si>
  <si>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</si>
  <si>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</si>
  <si>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</si>
  <si>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</si>
  <si>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</si>
  <si>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</si>
  <si>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</si>
  <si>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</si>
  <si>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</si>
  <si>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</si>
  <si>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</si>
  <si>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</si>
  <si>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</si>
  <si>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</si>
  <si>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</si>
  <si>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</si>
  <si>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</si>
  <si>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</si>
  <si>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</si>
  <si>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</si>
  <si>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</si>
  <si>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</si>
  <si>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</si>
  <si>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</si>
  <si>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</si>
  <si>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</si>
  <si>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</si>
  <si>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</si>
  <si>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</si>
  <si>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</si>
  <si>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</si>
  <si>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</si>
  <si>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</si>
  <si>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</si>
  <si>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</si>
  <si>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</si>
  <si>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</si>
  <si>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</si>
  <si>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</si>
  <si>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</si>
  <si>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</si>
  <si>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</si>
  <si>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</si>
  <si>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</si>
  <si>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</si>
  <si>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</si>
  <si>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</si>
  <si>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</si>
  <si>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</si>
  <si>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</si>
  <si>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</si>
  <si>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</si>
  <si>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</si>
  <si>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</si>
  <si>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</si>
  <si>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</si>
  <si>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</si>
  <si>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</si>
  <si>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</si>
  <si>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</si>
  <si>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</si>
  <si>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</si>
  <si>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</si>
  <si>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</si>
  <si>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</si>
  <si>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</si>
  <si>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</si>
  <si>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</si>
  <si>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</si>
  <si>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</si>
  <si>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</si>
  <si>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</si>
  <si>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</si>
  <si>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</si>
  <si>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</si>
  <si>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</si>
  <si>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</si>
  <si>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</si>
  <si>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</si>
  <si>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</si>
  <si>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</si>
  <si>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</si>
  <si>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</si>
  <si>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</si>
  <si>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</si>
  <si>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</si>
  <si>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</si>
  <si>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</si>
  <si>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</si>
  <si>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</si>
  <si>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</si>
  <si>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みなかみ町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</si>
  <si>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</si>
  <si>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</si>
  <si>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</si>
  <si>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</si>
  <si>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</si>
  <si>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</si>
  <si>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</si>
  <si>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</si>
  <si>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</si>
  <si>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</si>
  <si>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</si>
  <si>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平成２６年度、平成２７年度と段階的に料金の改定を行いました。しかし、節水意識の高まりもあり、料金収入は思うように伸びませんでした。
　次に、独立した集落のため、汚水処理の広域化は困難なので、継続的に維持管理する必要があります。施設の維持管理を考えた時、料金改定は必須ですが、人口の増加が見られないため、現実的ではありません。出来る事を行い、経費の削減を行って行きます。</t>
    <rPh sb="1" eb="3">
      <t>ヘイセイ</t>
    </rPh>
    <rPh sb="5" eb="7">
      <t>ネンド</t>
    </rPh>
    <rPh sb="8" eb="10">
      <t>ヘイセイ</t>
    </rPh>
    <rPh sb="12" eb="14">
      <t>ネンド</t>
    </rPh>
    <rPh sb="15" eb="17">
      <t>ダンカイ</t>
    </rPh>
    <rPh sb="17" eb="18">
      <t>テキ</t>
    </rPh>
    <rPh sb="19" eb="21">
      <t>リョウキン</t>
    </rPh>
    <rPh sb="22" eb="24">
      <t>カイテイ</t>
    </rPh>
    <rPh sb="25" eb="26">
      <t>オコナ</t>
    </rPh>
    <rPh sb="35" eb="37">
      <t>セッスイ</t>
    </rPh>
    <rPh sb="37" eb="39">
      <t>イシキ</t>
    </rPh>
    <rPh sb="40" eb="41">
      <t>タカ</t>
    </rPh>
    <rPh sb="47" eb="49">
      <t>リョウキン</t>
    </rPh>
    <rPh sb="49" eb="51">
      <t>シュウニュウ</t>
    </rPh>
    <rPh sb="52" eb="53">
      <t>オモ</t>
    </rPh>
    <rPh sb="57" eb="58">
      <t>ノ</t>
    </rPh>
    <rPh sb="68" eb="69">
      <t>ツギ</t>
    </rPh>
    <rPh sb="71" eb="73">
      <t>ドクリツ</t>
    </rPh>
    <rPh sb="75" eb="77">
      <t>シュウラク</t>
    </rPh>
    <rPh sb="81" eb="83">
      <t>オスイ</t>
    </rPh>
    <rPh sb="83" eb="85">
      <t>ショリ</t>
    </rPh>
    <rPh sb="86" eb="88">
      <t>コウイキ</t>
    </rPh>
    <rPh sb="88" eb="89">
      <t>カ</t>
    </rPh>
    <rPh sb="90" eb="92">
      <t>コンナン</t>
    </rPh>
    <rPh sb="96" eb="98">
      <t>ケイゾク</t>
    </rPh>
    <rPh sb="98" eb="99">
      <t>テキ</t>
    </rPh>
    <rPh sb="100" eb="102">
      <t>イジ</t>
    </rPh>
    <rPh sb="102" eb="104">
      <t>カンリ</t>
    </rPh>
    <rPh sb="106" eb="108">
      <t>ヒツヨウ</t>
    </rPh>
    <rPh sb="114" eb="116">
      <t>シセツ</t>
    </rPh>
    <rPh sb="117" eb="119">
      <t>イジ</t>
    </rPh>
    <rPh sb="119" eb="121">
      <t>カンリ</t>
    </rPh>
    <rPh sb="122" eb="123">
      <t>カンガ</t>
    </rPh>
    <rPh sb="125" eb="126">
      <t>トキ</t>
    </rPh>
    <rPh sb="127" eb="129">
      <t>リョウキン</t>
    </rPh>
    <rPh sb="129" eb="131">
      <t>カイテイ</t>
    </rPh>
    <rPh sb="132" eb="134">
      <t>ヒッス</t>
    </rPh>
    <rPh sb="138" eb="140">
      <t>ジンコウ</t>
    </rPh>
    <rPh sb="141" eb="143">
      <t>ゾウカ</t>
    </rPh>
    <rPh sb="144" eb="145">
      <t>ミ</t>
    </rPh>
    <rPh sb="152" eb="154">
      <t>ゲンジツ</t>
    </rPh>
    <rPh sb="154" eb="155">
      <t>テキ</t>
    </rPh>
    <rPh sb="163" eb="165">
      <t>デキ</t>
    </rPh>
    <rPh sb="166" eb="167">
      <t>コト</t>
    </rPh>
    <rPh sb="168" eb="169">
      <t>オコナ</t>
    </rPh>
    <rPh sb="171" eb="173">
      <t>ケイヒ</t>
    </rPh>
    <rPh sb="174" eb="176">
      <t>サクゲン</t>
    </rPh>
    <rPh sb="177" eb="178">
      <t>オコナ</t>
    </rPh>
    <rPh sb="180" eb="181">
      <t>イ</t>
    </rPh>
    <phoneticPr fontId="4"/>
  </si>
  <si>
    <t>　供用開始後、２３年が経過しました。管線の閉塞は見られませんが、不明水が多いことから、木の根などによる管線の損傷が考えられます。
　平成２９年度に機能診断調査を実施を予定しています。老朽化対策を行い、事業の継続に努めます。
　</t>
    <rPh sb="1" eb="3">
      <t>キョウヨウ</t>
    </rPh>
    <rPh sb="3" eb="5">
      <t>カイシ</t>
    </rPh>
    <rPh sb="5" eb="6">
      <t>アト</t>
    </rPh>
    <rPh sb="9" eb="10">
      <t>ネン</t>
    </rPh>
    <rPh sb="11" eb="13">
      <t>ケイカ</t>
    </rPh>
    <rPh sb="18" eb="20">
      <t>カンセン</t>
    </rPh>
    <rPh sb="21" eb="23">
      <t>ヘイソク</t>
    </rPh>
    <rPh sb="24" eb="25">
      <t>ミ</t>
    </rPh>
    <rPh sb="32" eb="34">
      <t>フメイ</t>
    </rPh>
    <rPh sb="34" eb="35">
      <t>スイ</t>
    </rPh>
    <rPh sb="36" eb="37">
      <t>オオ</t>
    </rPh>
    <rPh sb="43" eb="44">
      <t>キ</t>
    </rPh>
    <rPh sb="45" eb="46">
      <t>ネ</t>
    </rPh>
    <rPh sb="51" eb="53">
      <t>カンセン</t>
    </rPh>
    <rPh sb="54" eb="56">
      <t>ソンショウ</t>
    </rPh>
    <rPh sb="57" eb="58">
      <t>カンガ</t>
    </rPh>
    <rPh sb="66" eb="68">
      <t>ヘイセイ</t>
    </rPh>
    <rPh sb="70" eb="72">
      <t>ネンド</t>
    </rPh>
    <rPh sb="73" eb="75">
      <t>キノウ</t>
    </rPh>
    <rPh sb="75" eb="77">
      <t>シンダン</t>
    </rPh>
    <rPh sb="77" eb="79">
      <t>チョウサ</t>
    </rPh>
    <rPh sb="80" eb="82">
      <t>ジッシ</t>
    </rPh>
    <rPh sb="83" eb="85">
      <t>ヨテイ</t>
    </rPh>
    <rPh sb="91" eb="94">
      <t>ロウキュウカ</t>
    </rPh>
    <rPh sb="94" eb="96">
      <t>タイサク</t>
    </rPh>
    <rPh sb="97" eb="98">
      <t>オコナ</t>
    </rPh>
    <rPh sb="100" eb="102">
      <t>ジギョウ</t>
    </rPh>
    <rPh sb="103" eb="105">
      <t>ケイゾク</t>
    </rPh>
    <rPh sb="106" eb="107">
      <t>ツト</t>
    </rPh>
    <phoneticPr fontId="4"/>
  </si>
  <si>
    <t>　農業集落排水事業は、農業用水の水質保全や農村地域の生活環境の保全を図ることを目的としています。平成２９年度に、機能診断調査を実施を予定しています。老朽化対策を行い、継続的に事業が行えるように努めていきます。経営面では、限られた料金収入の中で、出来ることを行い、経費を少しでも削減できるように努めていきます。</t>
    <rPh sb="1" eb="3">
      <t>ノウギョウ</t>
    </rPh>
    <rPh sb="3" eb="5">
      <t>シュウラク</t>
    </rPh>
    <rPh sb="5" eb="7">
      <t>ハイスイ</t>
    </rPh>
    <rPh sb="7" eb="9">
      <t>ジギョウ</t>
    </rPh>
    <rPh sb="11" eb="14">
      <t>ノウギョウヨウ</t>
    </rPh>
    <rPh sb="14" eb="15">
      <t>スイ</t>
    </rPh>
    <rPh sb="16" eb="18">
      <t>スイシツ</t>
    </rPh>
    <rPh sb="18" eb="20">
      <t>ホゼン</t>
    </rPh>
    <rPh sb="21" eb="23">
      <t>ノウソン</t>
    </rPh>
    <rPh sb="23" eb="25">
      <t>チイキ</t>
    </rPh>
    <rPh sb="26" eb="28">
      <t>セイカツ</t>
    </rPh>
    <rPh sb="28" eb="30">
      <t>カンキョウ</t>
    </rPh>
    <rPh sb="31" eb="33">
      <t>ホゼン</t>
    </rPh>
    <rPh sb="34" eb="35">
      <t>ハカ</t>
    </rPh>
    <rPh sb="39" eb="41">
      <t>モクテキ</t>
    </rPh>
    <rPh sb="48" eb="50">
      <t>ヘイセイ</t>
    </rPh>
    <rPh sb="52" eb="54">
      <t>ネンド</t>
    </rPh>
    <rPh sb="74" eb="77">
      <t>ロウキュウカ</t>
    </rPh>
    <rPh sb="77" eb="79">
      <t>タイサク</t>
    </rPh>
    <rPh sb="80" eb="81">
      <t>オコナ</t>
    </rPh>
    <rPh sb="83" eb="85">
      <t>ケイゾク</t>
    </rPh>
    <rPh sb="85" eb="86">
      <t>テキ</t>
    </rPh>
    <rPh sb="87" eb="89">
      <t>ジギョウ</t>
    </rPh>
    <rPh sb="90" eb="91">
      <t>オコナ</t>
    </rPh>
    <rPh sb="96" eb="97">
      <t>ツト</t>
    </rPh>
    <rPh sb="104" eb="106">
      <t>ケイエイ</t>
    </rPh>
    <rPh sb="106" eb="107">
      <t>メン</t>
    </rPh>
    <rPh sb="110" eb="111">
      <t>カギ</t>
    </rPh>
    <rPh sb="114" eb="116">
      <t>リョウキン</t>
    </rPh>
    <rPh sb="116" eb="118">
      <t>シュウニュウ</t>
    </rPh>
    <rPh sb="119" eb="120">
      <t>ナカ</t>
    </rPh>
    <rPh sb="122" eb="124">
      <t>デキ</t>
    </rPh>
    <rPh sb="128" eb="129">
      <t>オコナ</t>
    </rPh>
    <rPh sb="131" eb="133">
      <t>ケイヒ</t>
    </rPh>
    <rPh sb="134" eb="135">
      <t>スコ</t>
    </rPh>
    <rPh sb="138" eb="140">
      <t>サクゲン</t>
    </rPh>
    <rPh sb="146" eb="14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</si>
</sst>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7</c:v>
                </c:pt>
                <c:pt idx="1">
                  <c:v>0</c:v>
                </c:pt>
                <c:pt idx="2">
                  <c:v>0</c:v>
                </c:pt>
                <c:pt idx="3">
                  <c:v>0</c:v>
                </c:pt>
                <c:pt idx="4">
                  <c:v>0</c:v>
                </c:pt>
              </c:numCache>
            </c:numRef>
          </c:val>
        </c:ser>
        <c:dLbls>
          <c:showLegendKey val="0"/>
          <c:showVal val="0"/>
          <c:showCatName val="0"/>
          <c:showSerName val="0"/>
          <c:showPercent val="0"/>
          <c:showBubbleSize val="0"/>
        </c:dLbls>
        <c:gapWidth val="150"/>
        <c:axId val="119661168"/>
        <c:axId val="11966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19661168"/>
        <c:axId val="119661552"/>
      </c:lineChart>
      <c:dateAx>
        <c:axId val="119661168"/>
        <c:scaling>
          <c:orientation val="minMax"/>
        </c:scaling>
        <c:delete val="1"/>
        <c:axPos val="b"/>
        <c:numFmt formatCode="ge" sourceLinked="1"/>
        <c:majorTickMark val="none"/>
        <c:minorTickMark val="none"/>
        <c:tickLblPos val="none"/>
        <c:crossAx val="119661552"/>
        <c:crosses val="autoZero"/>
        <c:auto val="1"/>
        <c:lblOffset val="100"/>
        <c:baseTimeUnit val="years"/>
      </c:dateAx>
      <c:valAx>
        <c:axId val="11966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6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85.71</c:v>
                </c:pt>
                <c:pt idx="1">
                  <c:v>85.71</c:v>
                </c:pt>
                <c:pt idx="2">
                  <c:v>85.71</c:v>
                </c:pt>
                <c:pt idx="3">
                  <c:v>100</c:v>
                </c:pt>
                <c:pt idx="4">
                  <c:v>94.29</c:v>
                </c:pt>
              </c:numCache>
            </c:numRef>
          </c:val>
        </c:ser>
        <c:dLbls>
          <c:showLegendKey val="0"/>
          <c:showVal val="0"/>
          <c:showCatName val="0"/>
          <c:showSerName val="0"/>
          <c:showPercent val="0"/>
          <c:showBubbleSize val="0"/>
        </c:dLbls>
        <c:gapWidth val="150"/>
        <c:axId val="188205544"/>
        <c:axId val="18820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88205544"/>
        <c:axId val="188205936"/>
      </c:lineChart>
      <c:dateAx>
        <c:axId val="188205544"/>
        <c:scaling>
          <c:orientation val="minMax"/>
        </c:scaling>
        <c:delete val="1"/>
        <c:axPos val="b"/>
        <c:numFmt formatCode="ge" sourceLinked="1"/>
        <c:majorTickMark val="none"/>
        <c:minorTickMark val="none"/>
        <c:tickLblPos val="none"/>
        <c:crossAx val="188205936"/>
        <c:crosses val="autoZero"/>
        <c:auto val="1"/>
        <c:lblOffset val="100"/>
        <c:baseTimeUnit val="years"/>
      </c:dateAx>
      <c:valAx>
        <c:axId val="18820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0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82.61</c:v>
                </c:pt>
                <c:pt idx="1">
                  <c:v>82.61</c:v>
                </c:pt>
                <c:pt idx="2">
                  <c:v>82.61</c:v>
                </c:pt>
                <c:pt idx="3">
                  <c:v>82.61</c:v>
                </c:pt>
                <c:pt idx="4">
                  <c:v>82.61</c:v>
                </c:pt>
              </c:numCache>
            </c:numRef>
          </c:val>
        </c:ser>
        <c:dLbls>
          <c:showLegendKey val="0"/>
          <c:showVal val="0"/>
          <c:showCatName val="0"/>
          <c:showSerName val="0"/>
          <c:showPercent val="0"/>
          <c:showBubbleSize val="0"/>
        </c:dLbls>
        <c:gapWidth val="150"/>
        <c:axId val="186681248"/>
        <c:axId val="18668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86681248"/>
        <c:axId val="186680856"/>
      </c:lineChart>
      <c:dateAx>
        <c:axId val="186681248"/>
        <c:scaling>
          <c:orientation val="minMax"/>
        </c:scaling>
        <c:delete val="1"/>
        <c:axPos val="b"/>
        <c:numFmt formatCode="ge" sourceLinked="1"/>
        <c:majorTickMark val="none"/>
        <c:minorTickMark val="none"/>
        <c:tickLblPos val="none"/>
        <c:crossAx val="186680856"/>
        <c:crosses val="autoZero"/>
        <c:auto val="1"/>
        <c:lblOffset val="100"/>
        <c:baseTimeUnit val="years"/>
      </c:dateAx>
      <c:valAx>
        <c:axId val="18668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270.24</c:v>
                </c:pt>
                <c:pt idx="3">
                  <c:v>360.34</c:v>
                </c:pt>
                <c:pt idx="4">
                  <c:v>244.64</c:v>
                </c:pt>
              </c:numCache>
            </c:numRef>
          </c:val>
        </c:ser>
        <c:dLbls>
          <c:showLegendKey val="0"/>
          <c:showVal val="0"/>
          <c:showCatName val="0"/>
          <c:showSerName val="0"/>
          <c:showPercent val="0"/>
          <c:showBubbleSize val="0"/>
        </c:dLbls>
        <c:gapWidth val="150"/>
        <c:axId val="187794488"/>
        <c:axId val="18779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794488"/>
        <c:axId val="187794872"/>
      </c:lineChart>
      <c:dateAx>
        <c:axId val="187794488"/>
        <c:scaling>
          <c:orientation val="minMax"/>
        </c:scaling>
        <c:delete val="1"/>
        <c:axPos val="b"/>
        <c:numFmt formatCode="ge" sourceLinked="1"/>
        <c:majorTickMark val="none"/>
        <c:minorTickMark val="none"/>
        <c:tickLblPos val="none"/>
        <c:crossAx val="187794872"/>
        <c:crosses val="autoZero"/>
        <c:auto val="1"/>
        <c:lblOffset val="100"/>
        <c:baseTimeUnit val="years"/>
      </c:dateAx>
      <c:valAx>
        <c:axId val="18779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9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896368"/>
        <c:axId val="18789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896368"/>
        <c:axId val="187896752"/>
      </c:lineChart>
      <c:dateAx>
        <c:axId val="187896368"/>
        <c:scaling>
          <c:orientation val="minMax"/>
        </c:scaling>
        <c:delete val="1"/>
        <c:axPos val="b"/>
        <c:numFmt formatCode="ge" sourceLinked="1"/>
        <c:majorTickMark val="none"/>
        <c:minorTickMark val="none"/>
        <c:tickLblPos val="none"/>
        <c:crossAx val="187896752"/>
        <c:crosses val="autoZero"/>
        <c:auto val="1"/>
        <c:lblOffset val="100"/>
        <c:baseTimeUnit val="years"/>
      </c:dateAx>
      <c:valAx>
        <c:axId val="18789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9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951736"/>
        <c:axId val="18795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951736"/>
        <c:axId val="187952120"/>
      </c:lineChart>
      <c:dateAx>
        <c:axId val="187951736"/>
        <c:scaling>
          <c:orientation val="minMax"/>
        </c:scaling>
        <c:delete val="1"/>
        <c:axPos val="b"/>
        <c:numFmt formatCode="ge" sourceLinked="1"/>
        <c:majorTickMark val="none"/>
        <c:minorTickMark val="none"/>
        <c:tickLblPos val="none"/>
        <c:crossAx val="187952120"/>
        <c:crosses val="autoZero"/>
        <c:auto val="1"/>
        <c:lblOffset val="100"/>
        <c:baseTimeUnit val="years"/>
      </c:dateAx>
      <c:valAx>
        <c:axId val="18795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5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681640"/>
        <c:axId val="18668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81640"/>
        <c:axId val="186682032"/>
      </c:lineChart>
      <c:dateAx>
        <c:axId val="186681640"/>
        <c:scaling>
          <c:orientation val="minMax"/>
        </c:scaling>
        <c:delete val="1"/>
        <c:axPos val="b"/>
        <c:numFmt formatCode="ge" sourceLinked="1"/>
        <c:majorTickMark val="none"/>
        <c:minorTickMark val="none"/>
        <c:tickLblPos val="none"/>
        <c:crossAx val="186682032"/>
        <c:crosses val="autoZero"/>
        <c:auto val="1"/>
        <c:lblOffset val="100"/>
        <c:baseTimeUnit val="years"/>
      </c:dateAx>
      <c:valAx>
        <c:axId val="18668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8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975832"/>
        <c:axId val="1879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975832"/>
        <c:axId val="187976224"/>
      </c:lineChart>
      <c:dateAx>
        <c:axId val="187975832"/>
        <c:scaling>
          <c:orientation val="minMax"/>
        </c:scaling>
        <c:delete val="1"/>
        <c:axPos val="b"/>
        <c:numFmt formatCode="ge" sourceLinked="1"/>
        <c:majorTickMark val="none"/>
        <c:minorTickMark val="none"/>
        <c:tickLblPos val="none"/>
        <c:crossAx val="187976224"/>
        <c:crosses val="autoZero"/>
        <c:auto val="1"/>
        <c:lblOffset val="100"/>
        <c:baseTimeUnit val="years"/>
      </c:dateAx>
      <c:valAx>
        <c:axId val="1879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7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7977400"/>
        <c:axId val="1879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87977400"/>
        <c:axId val="187977792"/>
      </c:lineChart>
      <c:dateAx>
        <c:axId val="187977400"/>
        <c:scaling>
          <c:orientation val="minMax"/>
        </c:scaling>
        <c:delete val="1"/>
        <c:axPos val="b"/>
        <c:numFmt formatCode="ge" sourceLinked="1"/>
        <c:majorTickMark val="none"/>
        <c:minorTickMark val="none"/>
        <c:tickLblPos val="none"/>
        <c:crossAx val="187977792"/>
        <c:crosses val="autoZero"/>
        <c:auto val="1"/>
        <c:lblOffset val="100"/>
        <c:baseTimeUnit val="years"/>
      </c:dateAx>
      <c:valAx>
        <c:axId val="1879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7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17.12</c:v>
                </c:pt>
                <c:pt idx="1">
                  <c:v>15.3</c:v>
                </c:pt>
                <c:pt idx="2">
                  <c:v>18.43</c:v>
                </c:pt>
                <c:pt idx="3">
                  <c:v>16.27</c:v>
                </c:pt>
                <c:pt idx="4">
                  <c:v>13.96</c:v>
                </c:pt>
              </c:numCache>
            </c:numRef>
          </c:val>
        </c:ser>
        <c:dLbls>
          <c:showLegendKey val="0"/>
          <c:showVal val="0"/>
          <c:showCatName val="0"/>
          <c:showSerName val="0"/>
          <c:showPercent val="0"/>
          <c:showBubbleSize val="0"/>
        </c:dLbls>
        <c:gapWidth val="150"/>
        <c:axId val="187978968"/>
        <c:axId val="18820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87978968"/>
        <c:axId val="188203192"/>
      </c:lineChart>
      <c:dateAx>
        <c:axId val="187978968"/>
        <c:scaling>
          <c:orientation val="minMax"/>
        </c:scaling>
        <c:delete val="1"/>
        <c:axPos val="b"/>
        <c:numFmt formatCode="ge" sourceLinked="1"/>
        <c:majorTickMark val="none"/>
        <c:minorTickMark val="none"/>
        <c:tickLblPos val="none"/>
        <c:crossAx val="188203192"/>
        <c:crosses val="autoZero"/>
        <c:auto val="1"/>
        <c:lblOffset val="100"/>
        <c:baseTimeUnit val="years"/>
      </c:dateAx>
      <c:valAx>
        <c:axId val="18820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7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659.54</c:v>
                </c:pt>
                <c:pt idx="1">
                  <c:v>690.59</c:v>
                </c:pt>
                <c:pt idx="2">
                  <c:v>637.54999999999995</c:v>
                </c:pt>
                <c:pt idx="3">
                  <c:v>828.62</c:v>
                </c:pt>
                <c:pt idx="4">
                  <c:v>1087.82</c:v>
                </c:pt>
              </c:numCache>
            </c:numRef>
          </c:val>
        </c:ser>
        <c:dLbls>
          <c:showLegendKey val="0"/>
          <c:showVal val="0"/>
          <c:showCatName val="0"/>
          <c:showSerName val="0"/>
          <c:showPercent val="0"/>
          <c:showBubbleSize val="0"/>
        </c:dLbls>
        <c:gapWidth val="150"/>
        <c:axId val="187975440"/>
        <c:axId val="18820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87975440"/>
        <c:axId val="188204368"/>
      </c:lineChart>
      <c:dateAx>
        <c:axId val="187975440"/>
        <c:scaling>
          <c:orientation val="minMax"/>
        </c:scaling>
        <c:delete val="1"/>
        <c:axPos val="b"/>
        <c:numFmt formatCode="ge" sourceLinked="1"/>
        <c:majorTickMark val="none"/>
        <c:minorTickMark val="none"/>
        <c:tickLblPos val="none"/>
        <c:crossAx val="188204368"/>
        <c:crosses val="autoZero"/>
        <c:auto val="1"/>
        <c:lblOffset val="100"/>
        <c:baseTimeUnit val="years"/>
      </c:dateAx>
      <c:valAx>
        <c:axId val="18820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7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群馬県　みなかみ町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20235</v>
      </c>
      <c r="AM8" s="47"/>
      <c r="AN8" s="47"/>
      <c r="AO8" s="47"/>
      <c r="AP8" s="47"/>
      <c r="AQ8" s="47"/>
      <c r="AR8" s="47"/>
      <c r="AS8" s="47"/>
      <c r="AT8" s="43">
        <f>データ!S6</f>
        <v>781.08</v>
      </c>
      <c r="AU8" s="43"/>
      <c r="AV8" s="43"/>
      <c r="AW8" s="43"/>
      <c r="AX8" s="43"/>
      <c r="AY8" s="43"/>
      <c r="AZ8" s="43"/>
      <c r="BA8" s="43"/>
      <c r="BB8" s="43">
        <f>データ!T6</f>
        <v>25.91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0.23</v>
      </c>
      <c r="Q10" s="43"/>
      <c r="R10" s="43"/>
      <c r="S10" s="43"/>
      <c r="T10" s="43"/>
      <c r="U10" s="43"/>
      <c r="V10" s="43"/>
      <c r="W10" s="43">
        <f>データ!P6</f>
        <v>22.44</v>
      </c>
      <c r="X10" s="43"/>
      <c r="Y10" s="43"/>
      <c r="Z10" s="43"/>
      <c r="AA10" s="43"/>
      <c r="AB10" s="43"/>
      <c r="AC10" s="43"/>
      <c r="AD10" s="47">
        <f>データ!Q6</f>
        <v>2592</v>
      </c>
      <c r="AE10" s="47"/>
      <c r="AF10" s="47"/>
      <c r="AG10" s="47"/>
      <c r="AH10" s="47"/>
      <c r="AI10" s="47"/>
      <c r="AJ10" s="47"/>
      <c r="AK10" s="2"/>
      <c r="AL10" s="47">
        <f>データ!U6</f>
        <v>46</v>
      </c>
      <c r="AM10" s="47"/>
      <c r="AN10" s="47"/>
      <c r="AO10" s="47"/>
      <c r="AP10" s="47"/>
      <c r="AQ10" s="47"/>
      <c r="AR10" s="47"/>
      <c r="AS10" s="47"/>
      <c r="AT10" s="43">
        <f>データ!V6</f>
        <v>0.02</v>
      </c>
      <c r="AU10" s="43"/>
      <c r="AV10" s="43"/>
      <c r="AW10" s="43"/>
      <c r="AX10" s="43"/>
      <c r="AY10" s="43"/>
      <c r="AZ10" s="43"/>
      <c r="BA10" s="43"/>
      <c r="BB10" s="43">
        <f>データ!W6</f>
        <v>2300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104493</v>
      </c>
      <c r="D6" s="31">
        <f t="shared" si="3"/>
        <v>47</v>
      </c>
      <c r="E6" s="31">
        <f t="shared" si="3"/>
        <v>17</v>
      </c>
      <c r="F6" s="31">
        <f t="shared" si="3"/>
        <v>5</v>
      </c>
      <c r="G6" s="31">
        <f t="shared" si="3"/>
        <v>0</v>
      </c>
      <c r="H6" s="31" t="str">
        <f t="shared" si="3"/>
        <v>群馬県　みなかみ町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0.23</v>
      </c>
      <c r="P6" s="32">
        <f t="shared" si="3"/>
        <v>22.44</v>
      </c>
      <c r="Q6" s="32">
        <f t="shared" si="3"/>
        <v>2592</v>
      </c>
      <c r="R6" s="32">
        <f t="shared" si="3"/>
        <v>20235</v>
      </c>
      <c r="S6" s="32">
        <f t="shared" si="3"/>
        <v>781.08</v>
      </c>
      <c r="T6" s="32">
        <f t="shared" si="3"/>
        <v>25.91</v>
      </c>
      <c r="U6" s="32">
        <f t="shared" si="3"/>
        <v>46</v>
      </c>
      <c r="V6" s="32">
        <f t="shared" si="3"/>
        <v>0.02</v>
      </c>
      <c r="W6" s="32">
        <f t="shared" si="3"/>
        <v>2300</v>
      </c>
      <c r="X6" s="33">
        <f>IF(X7="",NA(),X7)</f>
        <v>100</v>
      </c>
      <c r="Y6" s="33">
        <f t="shared" ref="Y6:AG6" si="4">IF(Y7="",NA(),Y7)</f>
        <v>100</v>
      </c>
      <c r="Z6" s="33">
        <f t="shared" si="4"/>
        <v>270.24</v>
      </c>
      <c r="AA6" s="33">
        <f t="shared" si="4"/>
        <v>360.34</v>
      </c>
      <c r="AB6" s="33">
        <f t="shared" si="4"/>
        <v>244.64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17.12</v>
      </c>
      <c r="BQ6" s="33">
        <f t="shared" ref="BQ6:BY6" si="8">IF(BQ7="",NA(),BQ7)</f>
        <v>15.3</v>
      </c>
      <c r="BR6" s="33">
        <f t="shared" si="8"/>
        <v>18.43</v>
      </c>
      <c r="BS6" s="33">
        <f t="shared" si="8"/>
        <v>16.27</v>
      </c>
      <c r="BT6" s="33">
        <f t="shared" si="8"/>
        <v>13.96</v>
      </c>
      <c r="BU6" s="33">
        <f t="shared" si="8"/>
        <v>51.56</v>
      </c>
      <c r="BV6" s="33">
        <f t="shared" si="8"/>
        <v>51.03</v>
      </c>
      <c r="BW6" s="33">
        <f t="shared" si="8"/>
        <v>50.9</v>
      </c>
      <c r="BX6" s="33">
        <f t="shared" si="8"/>
        <v>50.82</v>
      </c>
      <c r="BY6" s="33">
        <f t="shared" si="8"/>
        <v>52.19</v>
      </c>
      <c r="BZ6" s="32" t="str">
        <f>IF(BZ7="","",IF(BZ7="-","【-】","【"&amp;SUBSTITUTE(TEXT(BZ7,"#,##0.00"),"-","△")&amp;"】"))</f>
        <v>【52.78】</v>
      </c>
      <c r="CA6" s="33">
        <f>IF(CA7="",NA(),CA7)</f>
        <v>659.54</v>
      </c>
      <c r="CB6" s="33">
        <f t="shared" ref="CB6:CJ6" si="9">IF(CB7="",NA(),CB7)</f>
        <v>690.59</v>
      </c>
      <c r="CC6" s="33">
        <f t="shared" si="9"/>
        <v>637.54999999999995</v>
      </c>
      <c r="CD6" s="33">
        <f t="shared" si="9"/>
        <v>828.62</v>
      </c>
      <c r="CE6" s="33">
        <f t="shared" si="9"/>
        <v>1087.82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85.71</v>
      </c>
      <c r="CM6" s="33">
        <f t="shared" ref="CM6:CU6" si="10">IF(CM7="",NA(),CM7)</f>
        <v>85.71</v>
      </c>
      <c r="CN6" s="33">
        <f t="shared" si="10"/>
        <v>85.71</v>
      </c>
      <c r="CO6" s="33">
        <f t="shared" si="10"/>
        <v>100</v>
      </c>
      <c r="CP6" s="33">
        <f t="shared" si="10"/>
        <v>94.29</v>
      </c>
      <c r="CQ6" s="33">
        <f t="shared" si="10"/>
        <v>55.2</v>
      </c>
      <c r="CR6" s="33">
        <f t="shared" si="10"/>
        <v>54.74</v>
      </c>
      <c r="CS6" s="33">
        <f t="shared" si="10"/>
        <v>53.78</v>
      </c>
      <c r="CT6" s="33">
        <f t="shared" si="10"/>
        <v>53.24</v>
      </c>
      <c r="CU6" s="33">
        <f t="shared" si="10"/>
        <v>52.31</v>
      </c>
      <c r="CV6" s="32" t="str">
        <f>IF(CV7="","",IF(CV7="-","【-】","【"&amp;SUBSTITUTE(TEXT(CV7,"#,##0.00"),"-","△")&amp;"】"))</f>
        <v>【52.74】</v>
      </c>
      <c r="CW6" s="33">
        <f>IF(CW7="",NA(),CW7)</f>
        <v>82.61</v>
      </c>
      <c r="CX6" s="33">
        <f t="shared" ref="CX6:DF6" si="11">IF(CX7="",NA(),CX7)</f>
        <v>82.61</v>
      </c>
      <c r="CY6" s="33">
        <f t="shared" si="11"/>
        <v>82.61</v>
      </c>
      <c r="CZ6" s="33">
        <f t="shared" si="11"/>
        <v>82.61</v>
      </c>
      <c r="DA6" s="33">
        <f t="shared" si="11"/>
        <v>82.61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7</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104493</v>
      </c>
      <c r="D7" s="35">
        <v>47</v>
      </c>
      <c r="E7" s="35">
        <v>17</v>
      </c>
      <c r="F7" s="35">
        <v>5</v>
      </c>
      <c r="G7" s="35">
        <v>0</v>
      </c>
      <c r="H7" s="35" t="s">
        <v>96</v>
      </c>
      <c r="I7" s="35" t="s">
        <v>97</v>
      </c>
      <c r="J7" s="35" t="s">
        <v>98</v>
      </c>
      <c r="K7" s="35" t="s">
        <v>99</v>
      </c>
      <c r="L7" s="35" t="s">
        <v>100</v>
      </c>
      <c r="M7" s="36" t="s">
        <v>101</v>
      </c>
      <c r="N7" s="36" t="s">
        <v>102</v>
      </c>
      <c r="O7" s="36">
        <v>0.23</v>
      </c>
      <c r="P7" s="36">
        <v>22.44</v>
      </c>
      <c r="Q7" s="36">
        <v>2592</v>
      </c>
      <c r="R7" s="36">
        <v>20235</v>
      </c>
      <c r="S7" s="36">
        <v>781.08</v>
      </c>
      <c r="T7" s="36">
        <v>25.91</v>
      </c>
      <c r="U7" s="36">
        <v>46</v>
      </c>
      <c r="V7" s="36">
        <v>0.02</v>
      </c>
      <c r="W7" s="36">
        <v>2300</v>
      </c>
      <c r="X7" s="36">
        <v>100</v>
      </c>
      <c r="Y7" s="36">
        <v>100</v>
      </c>
      <c r="Z7" s="36">
        <v>270.24</v>
      </c>
      <c r="AA7" s="36">
        <v>360.34</v>
      </c>
      <c r="AB7" s="36">
        <v>244.64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17.12</v>
      </c>
      <c r="BQ7" s="36">
        <v>15.3</v>
      </c>
      <c r="BR7" s="36">
        <v>18.43</v>
      </c>
      <c r="BS7" s="36">
        <v>16.27</v>
      </c>
      <c r="BT7" s="36">
        <v>13.96</v>
      </c>
      <c r="BU7" s="36">
        <v>51.56</v>
      </c>
      <c r="BV7" s="36">
        <v>51.03</v>
      </c>
      <c r="BW7" s="36">
        <v>50.9</v>
      </c>
      <c r="BX7" s="36">
        <v>50.82</v>
      </c>
      <c r="BY7" s="36">
        <v>52.19</v>
      </c>
      <c r="BZ7" s="36">
        <v>52.78</v>
      </c>
      <c r="CA7" s="36">
        <v>659.54</v>
      </c>
      <c r="CB7" s="36">
        <v>690.59</v>
      </c>
      <c r="CC7" s="36">
        <v>637.54999999999995</v>
      </c>
      <c r="CD7" s="36">
        <v>828.62</v>
      </c>
      <c r="CE7" s="36">
        <v>1087.82</v>
      </c>
      <c r="CF7" s="36">
        <v>283.26</v>
      </c>
      <c r="CG7" s="36">
        <v>289.60000000000002</v>
      </c>
      <c r="CH7" s="36">
        <v>293.27</v>
      </c>
      <c r="CI7" s="36">
        <v>300.52</v>
      </c>
      <c r="CJ7" s="36">
        <v>296.14</v>
      </c>
      <c r="CK7" s="36">
        <v>289.81</v>
      </c>
      <c r="CL7" s="36">
        <v>85.71</v>
      </c>
      <c r="CM7" s="36">
        <v>85.71</v>
      </c>
      <c r="CN7" s="36">
        <v>85.71</v>
      </c>
      <c r="CO7" s="36">
        <v>100</v>
      </c>
      <c r="CP7" s="36">
        <v>94.29</v>
      </c>
      <c r="CQ7" s="36">
        <v>55.2</v>
      </c>
      <c r="CR7" s="36">
        <v>54.74</v>
      </c>
      <c r="CS7" s="36">
        <v>53.78</v>
      </c>
      <c r="CT7" s="36">
        <v>53.24</v>
      </c>
      <c r="CU7" s="36">
        <v>52.31</v>
      </c>
      <c r="CV7" s="36">
        <v>52.74</v>
      </c>
      <c r="CW7" s="36">
        <v>82.61</v>
      </c>
      <c r="CX7" s="36">
        <v>82.61</v>
      </c>
      <c r="CY7" s="36">
        <v>82.61</v>
      </c>
      <c r="CZ7" s="36">
        <v>82.61</v>
      </c>
      <c r="DA7" s="36">
        <v>82.61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7</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2014019</cp:lastModifiedBy>
  <cp:lastPrinted>2017-02-13T02:17:32Z</cp:lastPrinted>
  <dcterms:created xsi:type="dcterms:W3CDTF">2017-02-08T03:09:09Z</dcterms:created>
  <dcterms:modified xsi:type="dcterms:W3CDTF">2017-02-13T02:38:02Z</dcterms:modified>
  <cp:category/>
</cp:coreProperties>
</file>