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Mfsv01\fs所属\FS財政課\01_財政・契約係\030_財政\02情報開示\03_決算公開データ\07_財政状況資料集\R06決算\1回目\【財政状況資料集】_104493_みなかみ町_2024\公表用\"/>
    </mc:Choice>
  </mc:AlternateContent>
  <xr:revisionPtr revIDLastSave="0" documentId="13_ncr:1_{E78DF859-9A97-4654-90A7-5D73FAD73AAF}" xr6:coauthVersionLast="47" xr6:coauthVersionMax="47" xr10:uidLastSave="{00000000-0000-0000-0000-000000000000}"/>
  <bookViews>
    <workbookView xWindow="2037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<sst xmlns="http://schemas.openxmlformats.org/spreadsheetml/2006/main" count="1104" uniqueCount="564">
  <si>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</si>
  <si>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</si>
  <si>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</si>
  <si>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</si>
  <si>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</si>
  <si>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</si>
  <si>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</si>
  <si>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</si>
  <si>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</si>
  <si>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</si>
  <si>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</si>
  <si>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</si>
  <si>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</si>
  <si>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</si>
  <si>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</si>
  <si>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</si>
  <si>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</si>
  <si>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</si>
  <si>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</si>
  <si>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</si>
  <si>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</si>
  <si>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</si>
  <si>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</si>
  <si>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</si>
  <si>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</si>
  <si>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</si>
  <si>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</si>
  <si>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</si>
  <si>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</si>
  <si>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</si>
  <si>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</si>
  <si>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</si>
  <si>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</si>
  <si>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</si>
  <si>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</si>
  <si>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</si>
  <si>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</si>
  <si>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</si>
  <si>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</si>
  <si>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</si>
  <si>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</si>
  <si>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</si>
  <si>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</si>
  <si>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</si>
  <si>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</si>
  <si>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</si>
  <si>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</si>
  <si>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</si>
  <si>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</si>
  <si>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</si>
  <si>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</si>
  <si>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</si>
  <si>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</si>
  <si>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</si>
  <si>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</si>
  <si>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</si>
  <si>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</si>
  <si>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</si>
  <si>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</si>
  <si>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</si>
  <si>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</si>
  <si>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</si>
  <si>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</si>
  <si>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</si>
  <si>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</si>
  <si>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</si>
  <si>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</si>
  <si>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</si>
  <si>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</si>
  <si>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</si>
  <si>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</si>
  <si>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</si>
  <si>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</si>
  <si>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</si>
  <si>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</si>
  <si>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</si>
  <si>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</si>
  <si>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</si>
  <si>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</si>
  <si>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</si>
  <si>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</si>
  <si>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</si>
  <si>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</si>
  <si>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</si>
  <si>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</si>
  <si>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</si>
  <si>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</si>
  <si>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</si>
  <si>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</si>
  <si>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</si>
  <si>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</si>
  <si>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</si>
  <si>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</si>
  <si>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</si>
  <si>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みなかみ町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</si>
  <si>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</si>
  <si>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</si>
  <si>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</si>
  <si>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</si>
  <si>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</si>
  <si>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</si>
  <si>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</si>
  <si>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</si>
  <si>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</si>
  <si>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</si>
  <si>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</si>
  <si>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</si>
  <si>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</si>
  <si>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</si>
  <si>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</si>
  <si>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</si>
  <si>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</si>
  <si>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</si>
  <si>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</si>
  <si>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</si>
  <si>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</si>
  <si>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</si>
  <si>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</si>
  <si>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</si>
  <si>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</si>
  <si>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</si>
  <si>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</si>
  <si>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</si>
  <si>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</si>
  <si>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</si>
  <si>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</si>
  <si>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</si>
  <si>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</si>
  <si>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</si>
  <si>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</si>
  <si>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</si>
  <si>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</si>
  <si>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</si>
  <si>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</si>
  <si>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</si>
  <si>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</si>
  <si>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</si>
  <si>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</si>
  <si>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</si>
  <si>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</si>
  <si>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</si>
  <si>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</si>
  <si>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</si>
  <si>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</si>
  <si>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</si>
  <si>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</si>
  <si>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</si>
  <si>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</si>
  <si>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</si>
  <si>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</si>
  <si>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</si>
  <si>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</si>
  <si>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</si>
  <si>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</si>
  <si>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</si>
  <si>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</si>
  <si>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</si>
  <si>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</si>
  <si>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</si>
  <si>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</si>
  <si>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</si>
  <si>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</si>
  <si>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</si>
  <si>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</si>
  <si>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</si>
  <si>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</si>
  <si>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</si>
  <si>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</si>
  <si>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</si>
  <si>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</si>
  <si>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</si>
  <si>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</si>
  <si>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</si>
  <si>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</si>
  <si>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</si>
  <si>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</si>
  <si>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</si>
  <si>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</si>
  <si>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</si>
  <si>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</si>
  <si>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</si>
  <si>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</si>
  <si>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</si>
  <si>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</si>
  <si>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</si>
  <si>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</si>
  <si>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</si>
  <si>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</si>
  <si>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</si>
  <si>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</si>
  <si>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</si>
  <si>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</si>
  <si>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</si>
  <si>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</si>
  <si>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</si>
  <si>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</si>
  <si>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</si>
  <si>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</si>
  <si>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</si>
  <si>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</si>
  <si>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</si>
  <si>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</si>
  <si>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</si>
  <si>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群馬県みなかみ町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</si>
  <si>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</si>
  <si>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</si>
  <si>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</si>
  <si>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</si>
  <si>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</si>
  <si>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</si>
  <si>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</si>
  <si>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</si>
  <si>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</si>
  <si>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</si>
  <si>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</si>
  <si>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</si>
  <si>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</si>
  <si>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</si>
  <si>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</si>
  <si>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</si>
  <si>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</si>
  <si>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</si>
  <si>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</si>
  <si>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</si>
  <si>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</si>
  <si>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</si>
  <si>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</si>
  <si>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</si>
  <si>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</si>
  <si>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</si>
  <si>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</si>
  <si>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</si>
  <si>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</si>
  <si>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</si>
  <si>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</si>
  <si>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</si>
  <si>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</si>
  <si>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</si>
  <si>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</si>
  <si>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</si>
  <si>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</si>
  <si>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</si>
  <si>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</si>
  <si>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</si>
  <si>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</si>
  <si>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</si>
  <si>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</si>
  <si>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</si>
  <si>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</si>
  <si>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</si>
  <si>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</si>
  <si>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</si>
  <si>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</si>
  <si>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</si>
  <si>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</si>
  <si>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</si>
  <si>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</si>
  <si>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</si>
  <si>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</si>
  <si>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</si>
  <si>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</si>
  <si>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</si>
  <si>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</si>
  <si>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</si>
  <si>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</si>
  <si>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</si>
  <si>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</si>
  <si>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</si>
  <si>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</si>
  <si>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</si>
  <si>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</si>
  <si>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</si>
  <si>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</si>
  <si>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</si>
  <si>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</si>
  <si>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</si>
  <si>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</si>
  <si>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</si>
  <si>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</si>
  <si>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</si>
  <si>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</si>
  <si>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</si>
  <si>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</si>
  <si>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</si>
  <si>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</si>
  <si>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</si>
  <si>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</si>
  <si>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</si>
  <si>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</si>
  <si>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</si>
  <si>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</si>
  <si>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</si>
  <si>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</si>
  <si>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</si>
  <si>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</si>
  <si>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</si>
  <si>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</si>
  <si>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</si>
  <si>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</si>
  <si>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</si>
  <si>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</si>
  <si>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</si>
  <si>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</si>
  <si>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</si>
  <si>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</si>
  <si>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</si>
  <si>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</si>
  <si>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</si>
  <si>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</si>
  <si>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</si>
  <si>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</si>
  <si>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</si>
  <si>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</si>
  <si>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</si>
  <si>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</si>
  <si>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</si>
  <si>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</si>
  <si>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</si>
  <si>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</si>
  <si>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</si>
  <si>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</si>
  <si>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</si>
  <si>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</si>
  <si>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</si>
  <si>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</si>
  <si>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</si>
  <si>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</si>
  <si>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</si>
  <si>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</si>
  <si>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</si>
  <si>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</si>
  <si>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</si>
  <si>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</si>
  <si>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</si>
  <si>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</si>
  <si>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</si>
  <si>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</si>
  <si>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</si>
  <si>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</si>
  <si>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</si>
  <si>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</si>
  <si>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</si>
  <si>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</si>
  <si>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</si>
  <si>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</si>
  <si>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</si>
  <si>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</si>
  <si>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</si>
  <si>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</si>
  <si>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</si>
  <si>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</si>
  <si>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</si>
  <si>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</si>
  <si>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</si>
  <si>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群馬県みなかみ町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</si>
  <si>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</si>
  <si>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</si>
  <si>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</si>
  <si>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</si>
  <si>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</si>
  <si>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</si>
  <si>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</si>
  <si>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</si>
  <si>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</si>
  <si>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</si>
  <si>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</si>
  <si>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</si>
  <si>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</si>
  <si>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</si>
  <si>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</si>
  <si>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</si>
  <si>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</si>
  <si>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</si>
  <si>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</si>
  <si>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</si>
  <si>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</si>
  <si>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</si>
  <si>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</si>
  <si>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</si>
  <si>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</si>
  <si>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</si>
  <si>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</si>
  <si>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</si>
  <si>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</si>
  <si>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</si>
  <si>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</si>
  <si>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</si>
  <si>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</si>
  <si>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</si>
  <si>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</si>
  <si>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</si>
  <si>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</si>
  <si>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</si>
  <si>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</si>
  <si>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</si>
  <si>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</si>
  <si>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</si>
  <si>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</si>
  <si>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</si>
  <si>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</si>
  <si>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</si>
  <si>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</si>
  <si>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</si>
  <si>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</si>
  <si>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</si>
  <si>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</si>
  <si>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</si>
  <si>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</si>
  <si>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</si>
  <si>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</si>
  <si>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</si>
  <si>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</si>
  <si>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</si>
  <si>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</si>
  <si>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</si>
  <si>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</si>
  <si>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</si>
  <si>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</si>
  <si>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</si>
  <si>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</si>
  <si>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</si>
  <si>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</si>
  <si>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</si>
  <si>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</si>
  <si>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</si>
  <si>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</si>
  <si>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</si>
  <si>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</si>
  <si>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</si>
  <si>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</si>
  <si>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</si>
  <si>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</si>
  <si>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</si>
  <si>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</si>
  <si>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</si>
  <si>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</si>
  <si>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</si>
  <si>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</si>
  <si>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</si>
  <si>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</si>
  <si>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</si>
  <si>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</si>
  <si>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</si>
  <si>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</si>
  <si>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</si>
  <si>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</si>
  <si>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</si>
  <si>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</si>
  <si>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</si>
  <si>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</si>
  <si>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</si>
  <si>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</si>
  <si>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</si>
  <si>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</si>
  <si>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</si>
  <si>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</si>
  <si>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</si>
  <si>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</si>
  <si>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</si>
  <si>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</si>
  <si>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</si>
  <si>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</si>
  <si>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</si>
  <si>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</si>
  <si>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</si>
  <si>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</si>
  <si>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</si>
  <si>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</si>
  <si>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</si>
  <si>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</si>
  <si>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</si>
  <si>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</si>
  <si>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</si>
  <si>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</si>
  <si>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</si>
  <si>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</si>
  <si>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</si>
  <si>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</si>
  <si>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</si>
  <si>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</si>
  <si>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</si>
  <si>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</si>
  <si>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</si>
  <si>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</si>
  <si>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</si>
  <si>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</si>
  <si>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</si>
  <si>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</si>
  <si>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</si>
  <si>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</si>
  <si>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</si>
  <si>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</si>
  <si>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</si>
  <si>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</si>
  <si>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</si>
  <si>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</si>
  <si>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</si>
  <si>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</si>
  <si>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</si>
  <si>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</si>
  <si>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</si>
  <si>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</si>
  <si>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</si>
  <si>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</si>
  <si>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</si>
  <si>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</si>
  <si>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</si>
  <si>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</si>
  <si>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</si>
  <si>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</si>
  <si>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</si>
  <si>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</si>
  <si>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</si>
  <si>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</si>
  <si>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</si>
  <si>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</si>
  <si>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</si>
  <si>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</si>
  <si>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</si>
  <si>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</si>
  <si>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</si>
  <si>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</si>
  <si>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</si>
  <si>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</si>
  <si>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</si>
  <si>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</si>
  <si>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</si>
  <si>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</si>
  <si>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</si>
  <si>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8.50</t>
  </si>
  <si>
    <t>▲ 4.38</t>
  </si>
  <si>
    <t>▲ 2.90</t>
  </si>
  <si>
    <t>▲ 2.40</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</si>
  <si>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</si>
  <si>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</si>
  <si>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</si>
  <si>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</si>
  <si>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</si>
  <si>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</si>
  <si>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</si>
  <si>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</si>
  <si>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</si>
  <si>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</si>
  <si>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</si>
  <si>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</si>
  <si>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</si>
  <si>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</si>
  <si>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利根沼田学校組合</t>
    <rPh sb="0" eb="2">
      <t>トネ</t>
    </rPh>
    <rPh sb="2" eb="4">
      <t>ヌマタ</t>
    </rPh>
    <rPh sb="4" eb="6">
      <t>ガッコウ</t>
    </rPh>
    <rPh sb="6" eb="8">
      <t>クミアイ</t>
    </rPh>
    <phoneticPr fontId="2"/>
  </si>
  <si>
    <t>利根沼田広域市町村圏振興整備組合</t>
    <rPh sb="0" eb="2">
      <t>トネ</t>
    </rPh>
    <rPh sb="2" eb="4">
      <t>ヌマタ</t>
    </rPh>
    <rPh sb="4" eb="6">
      <t>コウイキ</t>
    </rPh>
    <rPh sb="6" eb="9">
      <t>シチョウソン</t>
    </rPh>
    <rPh sb="9" eb="10">
      <t>ケン</t>
    </rPh>
    <rPh sb="10" eb="12">
      <t>シンコウ</t>
    </rPh>
    <rPh sb="12" eb="14">
      <t>セイビ</t>
    </rPh>
    <rPh sb="14" eb="16">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</si>
  <si>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</si>
  <si>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</si>
  <si>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</si>
  <si>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</si>
  <si>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</si>
  <si>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月夜野振興公社</t>
    <rPh sb="0" eb="3">
      <t>ツキヨノ</t>
    </rPh>
    <rPh sb="3" eb="5">
      <t>シンコウ</t>
    </rPh>
    <rPh sb="5" eb="7">
      <t>コウシャ</t>
    </rPh>
    <phoneticPr fontId="2"/>
  </si>
  <si>
    <t>水の故郷</t>
    <rPh sb="0" eb="1">
      <t>ミズ</t>
    </rPh>
    <rPh sb="2" eb="4">
      <t>フルサト</t>
    </rPh>
    <phoneticPr fontId="2"/>
  </si>
  <si>
    <t>猿ヶ京温泉夢未来</t>
    <rPh sb="0" eb="3">
      <t>サルガキョウ</t>
    </rPh>
    <rPh sb="3" eb="5">
      <t>オンセン</t>
    </rPh>
    <rPh sb="5" eb="6">
      <t>ユメ</t>
    </rPh>
    <rPh sb="6" eb="8">
      <t>ミライ</t>
    </rPh>
    <phoneticPr fontId="2"/>
  </si>
  <si>
    <t>みなかみ町土地開発公社</t>
    <rPh sb="4" eb="5">
      <t>マチ</t>
    </rPh>
    <rPh sb="5" eb="7">
      <t>トチ</t>
    </rPh>
    <rPh sb="7" eb="9">
      <t>カイハツ</t>
    </rPh>
    <rPh sb="9" eb="11">
      <t>コウシャ</t>
    </rPh>
    <phoneticPr fontId="2"/>
  </si>
  <si>
    <t>－</t>
    <phoneticPr fontId="2"/>
  </si>
  <si>
    <t>合併振興基金</t>
    <rPh sb="0" eb="2">
      <t>ガッペイ</t>
    </rPh>
    <rPh sb="2" eb="4">
      <t>シンコウ</t>
    </rPh>
    <rPh sb="4" eb="6">
      <t>キキン</t>
    </rPh>
    <phoneticPr fontId="5"/>
  </si>
  <si>
    <t>ふるさと応援基金</t>
    <rPh sb="4" eb="6">
      <t>オウエン</t>
    </rPh>
    <rPh sb="6" eb="8">
      <t>キキン</t>
    </rPh>
    <phoneticPr fontId="5"/>
  </si>
  <si>
    <t>公共施設管理基金</t>
    <rPh sb="0" eb="2">
      <t>コウキョウ</t>
    </rPh>
    <rPh sb="2" eb="4">
      <t>シセツ</t>
    </rPh>
    <rPh sb="4" eb="6">
      <t>カンリ</t>
    </rPh>
    <rPh sb="6" eb="8">
      <t>キキン</t>
    </rPh>
    <phoneticPr fontId="5"/>
  </si>
  <si>
    <t>町立小中学校統合学校教育施設整備基金</t>
    <phoneticPr fontId="5"/>
  </si>
  <si>
    <t>地方創生基金</t>
    <rPh sb="0" eb="2">
      <t>チホウ</t>
    </rPh>
    <rPh sb="2" eb="4">
      <t>ソウセイ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</si>
</sst>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A71B-482B-AE64-D178E52341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109804</c:v>
                </c:pt>
                <c:pt idx="1">
                  <c:v>149092</c:v>
                </c:pt>
                <c:pt idx="2">
                  <c:v>135522</c:v>
                </c:pt>
                <c:pt idx="3">
                  <c:v>166458</c:v>
                </c:pt>
                <c:pt idx="4">
                  <c:v>172977</c:v>
                </c:pt>
              </c:numCache>
            </c:numRef>
          </c:val>
          <c:smooth val="0"/>
          <c:extLst>
            <c:ext xmlns:c16="http://schemas.microsoft.com/office/drawing/2014/chart" uri="{C3380CC4-5D6E-409C-BE32-E72D297353CC}">
              <c16:uniqueId val="{00000001-A71B-482B-AE64-D178E52341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4.1500000000000004</c:v>
                </c:pt>
                <c:pt idx="1">
                  <c:v>8.16</c:v>
                </c:pt>
                <c:pt idx="2">
                  <c:v>8.5299999999999994</c:v>
                </c:pt>
                <c:pt idx="3">
                  <c:v>5.72</c:v>
                </c:pt>
                <c:pt idx="4">
                  <c:v>4.32</c:v>
                </c:pt>
              </c:numCache>
            </c:numRef>
          </c:val>
          <c:extLst>
            <c:ext xmlns:c16="http://schemas.microsoft.com/office/drawing/2014/chart" uri="{C3380CC4-5D6E-409C-BE32-E72D297353CC}">
              <c16:uniqueId val="{00000000-7701-4AEB-B9D5-935ACD7E48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30.59</c:v>
                </c:pt>
                <c:pt idx="1">
                  <c:v>29.54</c:v>
                </c:pt>
                <c:pt idx="2">
                  <c:v>29.94</c:v>
                </c:pt>
                <c:pt idx="3">
                  <c:v>34.869999999999997</c:v>
                </c:pt>
                <c:pt idx="4">
                  <c:v>36.35</c:v>
                </c:pt>
              </c:numCache>
            </c:numRef>
          </c:val>
          <c:extLst>
            <c:ext xmlns:c16="http://schemas.microsoft.com/office/drawing/2014/chart" uri="{C3380CC4-5D6E-409C-BE32-E72D297353CC}">
              <c16:uniqueId val="{00000001-7701-4AEB-B9D5-935ACD7E48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c:v>
                </c:pt>
                <c:pt idx="1">
                  <c:v>1.79</c:v>
                </c:pt>
                <c:pt idx="2">
                  <c:v>-4.38</c:v>
                </c:pt>
                <c:pt idx="3">
                  <c:v>-2.9</c:v>
                </c:pt>
                <c:pt idx="4">
                  <c:v>-2.4</c:v>
                </c:pt>
              </c:numCache>
            </c:numRef>
          </c:val>
          <c:smooth val="0"/>
          <c:extLst>
            <c:ext xmlns:c16="http://schemas.microsoft.com/office/drawing/2014/chart" uri="{C3380CC4-5D6E-409C-BE32-E72D297353CC}">
              <c16:uniqueId val="{00000002-7701-4AEB-B9D5-935ACD7E48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0.33</c:v>
                </c:pt>
                <c:pt idx="4">
                  <c:v>#N/A</c:v>
                </c:pt>
                <c:pt idx="5">
                  <c:v>0.34</c:v>
                </c:pt>
                <c:pt idx="6">
                  <c:v>#N/A</c:v>
                </c:pt>
                <c:pt idx="7">
                  <c:v>0.53</c:v>
                </c:pt>
                <c:pt idx="8">
                  <c:v>0</c:v>
                </c:pt>
                <c:pt idx="9">
                  <c:v>0</c:v>
                </c:pt>
              </c:numCache>
            </c:numRef>
          </c:val>
          <c:extLst>
            <c:ext xmlns:c16="http://schemas.microsoft.com/office/drawing/2014/chart" uri="{C3380CC4-5D6E-409C-BE32-E72D297353CC}">
              <c16:uniqueId val="{00000000-9DB1-45E2-91DB-7741CEC43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1-45E2-91DB-7741CEC438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1-45E2-91DB-7741CEC438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B1-45E2-91DB-7741CEC438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0.25</c:v>
                </c:pt>
                <c:pt idx="4">
                  <c:v>#N/A</c:v>
                </c:pt>
                <c:pt idx="5">
                  <c:v>0.27</c:v>
                </c:pt>
                <c:pt idx="6">
                  <c:v>#N/A</c:v>
                </c:pt>
                <c:pt idx="7">
                  <c:v>0.27</c:v>
                </c:pt>
                <c:pt idx="8">
                  <c:v>#N/A</c:v>
                </c:pt>
                <c:pt idx="9">
                  <c:v>0.27</c:v>
                </c:pt>
              </c:numCache>
            </c:numRef>
          </c:val>
          <c:extLst>
            <c:ext xmlns:c16="http://schemas.microsoft.com/office/drawing/2014/chart" uri="{C3380CC4-5D6E-409C-BE32-E72D297353CC}">
              <c16:uniqueId val="{00000004-9DB1-45E2-91DB-7741CEC438C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1.63</c:v>
                </c:pt>
                <c:pt idx="2">
                  <c:v>#N/A</c:v>
                </c:pt>
                <c:pt idx="3">
                  <c:v>1.63</c:v>
                </c:pt>
                <c:pt idx="4">
                  <c:v>#N/A</c:v>
                </c:pt>
                <c:pt idx="5">
                  <c:v>1.34</c:v>
                </c:pt>
                <c:pt idx="6">
                  <c:v>#N/A</c:v>
                </c:pt>
                <c:pt idx="7">
                  <c:v>0.79</c:v>
                </c:pt>
                <c:pt idx="8">
                  <c:v>#N/A</c:v>
                </c:pt>
                <c:pt idx="9">
                  <c:v>0.44</c:v>
                </c:pt>
              </c:numCache>
            </c:numRef>
          </c:val>
          <c:extLst>
            <c:ext xmlns:c16="http://schemas.microsoft.com/office/drawing/2014/chart" uri="{C3380CC4-5D6E-409C-BE32-E72D297353CC}">
              <c16:uniqueId val="{00000005-9DB1-45E2-91DB-7741CEC438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0.76</c:v>
                </c:pt>
                <c:pt idx="4">
                  <c:v>#N/A</c:v>
                </c:pt>
                <c:pt idx="5">
                  <c:v>1.28</c:v>
                </c:pt>
                <c:pt idx="6">
                  <c:v>#N/A</c:v>
                </c:pt>
                <c:pt idx="7">
                  <c:v>1.3</c:v>
                </c:pt>
                <c:pt idx="8">
                  <c:v>#N/A</c:v>
                </c:pt>
                <c:pt idx="9">
                  <c:v>2.42</c:v>
                </c:pt>
              </c:numCache>
            </c:numRef>
          </c:val>
          <c:extLst>
            <c:ext xmlns:c16="http://schemas.microsoft.com/office/drawing/2014/chart" uri="{C3380CC4-5D6E-409C-BE32-E72D297353CC}">
              <c16:uniqueId val="{00000006-9DB1-45E2-91DB-7741CEC438C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3.21</c:v>
                </c:pt>
              </c:numCache>
            </c:numRef>
          </c:val>
          <c:extLst>
            <c:ext xmlns:c16="http://schemas.microsoft.com/office/drawing/2014/chart" uri="{C3380CC4-5D6E-409C-BE32-E72D297353CC}">
              <c16:uniqueId val="{00000007-9DB1-45E2-91DB-7741CEC43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8.16</c:v>
                </c:pt>
                <c:pt idx="4">
                  <c:v>#N/A</c:v>
                </c:pt>
                <c:pt idx="5">
                  <c:v>8.5299999999999994</c:v>
                </c:pt>
                <c:pt idx="6">
                  <c:v>#N/A</c:v>
                </c:pt>
                <c:pt idx="7">
                  <c:v>5.71</c:v>
                </c:pt>
                <c:pt idx="8">
                  <c:v>#N/A</c:v>
                </c:pt>
                <c:pt idx="9">
                  <c:v>4.3099999999999996</c:v>
                </c:pt>
              </c:numCache>
            </c:numRef>
          </c:val>
          <c:extLst>
            <c:ext xmlns:c16="http://schemas.microsoft.com/office/drawing/2014/chart" uri="{C3380CC4-5D6E-409C-BE32-E72D297353CC}">
              <c16:uniqueId val="{00000008-9DB1-45E2-91DB-7741CEC438C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6.41</c:v>
                </c:pt>
                <c:pt idx="4">
                  <c:v>#N/A</c:v>
                </c:pt>
                <c:pt idx="5">
                  <c:v>7.06</c:v>
                </c:pt>
                <c:pt idx="6">
                  <c:v>#N/A</c:v>
                </c:pt>
                <c:pt idx="7">
                  <c:v>8.27</c:v>
                </c:pt>
                <c:pt idx="8">
                  <c:v>#N/A</c:v>
                </c:pt>
                <c:pt idx="9">
                  <c:v>8.0299999999999994</c:v>
                </c:pt>
              </c:numCache>
            </c:numRef>
          </c:val>
          <c:extLst>
            <c:ext xmlns:c16="http://schemas.microsoft.com/office/drawing/2014/chart" uri="{C3380CC4-5D6E-409C-BE32-E72D297353CC}">
              <c16:uniqueId val="{00000009-9DB1-45E2-91DB-7741CEC438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1709</c:v>
                </c:pt>
                <c:pt idx="5">
                  <c:v>1674</c:v>
                </c:pt>
                <c:pt idx="8">
                  <c:v>1727</c:v>
                </c:pt>
                <c:pt idx="11">
                  <c:v>1566</c:v>
                </c:pt>
                <c:pt idx="14">
                  <c:v>1551</c:v>
                </c:pt>
              </c:numCache>
            </c:numRef>
          </c:val>
          <c:extLst>
            <c:ext xmlns:c16="http://schemas.microsoft.com/office/drawing/2014/chart" uri="{C3380CC4-5D6E-409C-BE32-E72D297353CC}">
              <c16:uniqueId val="{00000000-3B46-4C17-9C78-D633F22D22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46-4C17-9C78-D633F22D22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46-4C17-9C78-D633F22D22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4</c:v>
                </c:pt>
                <c:pt idx="6">
                  <c:v>4</c:v>
                </c:pt>
                <c:pt idx="9">
                  <c:v>4</c:v>
                </c:pt>
                <c:pt idx="12">
                  <c:v>4</c:v>
                </c:pt>
              </c:numCache>
            </c:numRef>
          </c:val>
          <c:extLst>
            <c:ext xmlns:c16="http://schemas.microsoft.com/office/drawing/2014/chart" uri="{C3380CC4-5D6E-409C-BE32-E72D297353CC}">
              <c16:uniqueId val="{00000003-3B46-4C17-9C78-D633F22D22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366</c:v>
                </c:pt>
                <c:pt idx="3">
                  <c:v>349</c:v>
                </c:pt>
                <c:pt idx="6">
                  <c:v>394</c:v>
                </c:pt>
                <c:pt idx="9">
                  <c:v>429</c:v>
                </c:pt>
                <c:pt idx="12">
                  <c:v>375</c:v>
                </c:pt>
              </c:numCache>
            </c:numRef>
          </c:val>
          <c:extLst>
            <c:ext xmlns:c16="http://schemas.microsoft.com/office/drawing/2014/chart" uri="{C3380CC4-5D6E-409C-BE32-E72D297353CC}">
              <c16:uniqueId val="{00000004-3B46-4C17-9C78-D633F22D22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46-4C17-9C78-D633F22D22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46-4C17-9C78-D633F22D22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2170</c:v>
                </c:pt>
                <c:pt idx="3">
                  <c:v>2019</c:v>
                </c:pt>
                <c:pt idx="6">
                  <c:v>2003</c:v>
                </c:pt>
                <c:pt idx="9">
                  <c:v>1720</c:v>
                </c:pt>
                <c:pt idx="12">
                  <c:v>1618</c:v>
                </c:pt>
              </c:numCache>
            </c:numRef>
          </c:val>
          <c:extLst>
            <c:ext xmlns:c16="http://schemas.microsoft.com/office/drawing/2014/chart" uri="{C3380CC4-5D6E-409C-BE32-E72D297353CC}">
              <c16:uniqueId val="{00000007-3B46-4C17-9C78-D633F22D22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843</c:v>
                </c:pt>
                <c:pt idx="2">
                  <c:v>#N/A</c:v>
                </c:pt>
                <c:pt idx="3">
                  <c:v>#N/A</c:v>
                </c:pt>
                <c:pt idx="4">
                  <c:v>698</c:v>
                </c:pt>
                <c:pt idx="5">
                  <c:v>#N/A</c:v>
                </c:pt>
                <c:pt idx="6">
                  <c:v>#N/A</c:v>
                </c:pt>
                <c:pt idx="7">
                  <c:v>674</c:v>
                </c:pt>
                <c:pt idx="8">
                  <c:v>#N/A</c:v>
                </c:pt>
                <c:pt idx="9">
                  <c:v>#N/A</c:v>
                </c:pt>
                <c:pt idx="10">
                  <c:v>587</c:v>
                </c:pt>
                <c:pt idx="11">
                  <c:v>#N/A</c:v>
                </c:pt>
                <c:pt idx="12">
                  <c:v>#N/A</c:v>
                </c:pt>
                <c:pt idx="13">
                  <c:v>446</c:v>
                </c:pt>
                <c:pt idx="14">
                  <c:v>#N/A</c:v>
                </c:pt>
              </c:numCache>
            </c:numRef>
          </c:val>
          <c:smooth val="0"/>
          <c:extLst>
            <c:ext xmlns:c16="http://schemas.microsoft.com/office/drawing/2014/chart" uri="{C3380CC4-5D6E-409C-BE32-E72D297353CC}">
              <c16:uniqueId val="{00000008-3B46-4C17-9C78-D633F22D22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12737</c:v>
                </c:pt>
                <c:pt idx="5">
                  <c:v>12644</c:v>
                </c:pt>
                <c:pt idx="8">
                  <c:v>11796</c:v>
                </c:pt>
                <c:pt idx="11">
                  <c:v>11939</c:v>
                </c:pt>
                <c:pt idx="14">
                  <c:v>11119</c:v>
                </c:pt>
              </c:numCache>
            </c:numRef>
          </c:val>
          <c:extLst>
            <c:ext xmlns:c16="http://schemas.microsoft.com/office/drawing/2014/chart" uri="{C3380CC4-5D6E-409C-BE32-E72D297353CC}">
              <c16:uniqueId val="{00000000-BFD6-4199-BC92-27DEE74505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505</c:v>
                </c:pt>
                <c:pt idx="5">
                  <c:v>489</c:v>
                </c:pt>
                <c:pt idx="8">
                  <c:v>330</c:v>
                </c:pt>
                <c:pt idx="11">
                  <c:v>311</c:v>
                </c:pt>
                <c:pt idx="14">
                  <c:v>208</c:v>
                </c:pt>
              </c:numCache>
            </c:numRef>
          </c:val>
          <c:extLst>
            <c:ext xmlns:c16="http://schemas.microsoft.com/office/drawing/2014/chart" uri="{C3380CC4-5D6E-409C-BE32-E72D297353CC}">
              <c16:uniqueId val="{00000001-BFD6-4199-BC92-27DEE74505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6265</c:v>
                </c:pt>
                <c:pt idx="5">
                  <c:v>7019</c:v>
                </c:pt>
                <c:pt idx="8">
                  <c:v>7481</c:v>
                </c:pt>
                <c:pt idx="11">
                  <c:v>8007</c:v>
                </c:pt>
                <c:pt idx="14">
                  <c:v>7573</c:v>
                </c:pt>
              </c:numCache>
            </c:numRef>
          </c:val>
          <c:extLst>
            <c:ext xmlns:c16="http://schemas.microsoft.com/office/drawing/2014/chart" uri="{C3380CC4-5D6E-409C-BE32-E72D297353CC}">
              <c16:uniqueId val="{00000002-BFD6-4199-BC92-27DEE74505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D6-4199-BC92-27DEE74505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D6-4199-BC92-27DEE74505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5-BFD6-4199-BC92-27DEE74505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3958</c:v>
                </c:pt>
                <c:pt idx="3">
                  <c:v>3967</c:v>
                </c:pt>
                <c:pt idx="6">
                  <c:v>3847</c:v>
                </c:pt>
                <c:pt idx="9">
                  <c:v>3787</c:v>
                </c:pt>
                <c:pt idx="12">
                  <c:v>3913</c:v>
                </c:pt>
              </c:numCache>
            </c:numRef>
          </c:val>
          <c:extLst>
            <c:ext xmlns:c16="http://schemas.microsoft.com/office/drawing/2014/chart" uri="{C3380CC4-5D6E-409C-BE32-E72D297353CC}">
              <c16:uniqueId val="{00000006-BFD6-4199-BC92-27DEE74505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367</c:v>
                </c:pt>
                <c:pt idx="3">
                  <c:v>328</c:v>
                </c:pt>
                <c:pt idx="6">
                  <c:v>289</c:v>
                </c:pt>
                <c:pt idx="9">
                  <c:v>260</c:v>
                </c:pt>
                <c:pt idx="12">
                  <c:v>259</c:v>
                </c:pt>
              </c:numCache>
            </c:numRef>
          </c:val>
          <c:extLst>
            <c:ext xmlns:c16="http://schemas.microsoft.com/office/drawing/2014/chart" uri="{C3380CC4-5D6E-409C-BE32-E72D297353CC}">
              <c16:uniqueId val="{00000007-BFD6-4199-BC92-27DEE74505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3730</c:v>
                </c:pt>
                <c:pt idx="3">
                  <c:v>3077</c:v>
                </c:pt>
                <c:pt idx="6">
                  <c:v>2872</c:v>
                </c:pt>
                <c:pt idx="9">
                  <c:v>2896</c:v>
                </c:pt>
                <c:pt idx="12">
                  <c:v>2791</c:v>
                </c:pt>
              </c:numCache>
            </c:numRef>
          </c:val>
          <c:extLst>
            <c:ext xmlns:c16="http://schemas.microsoft.com/office/drawing/2014/chart" uri="{C3380CC4-5D6E-409C-BE32-E72D297353CC}">
              <c16:uniqueId val="{00000008-BFD6-4199-BC92-27DEE74505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FD6-4199-BC92-27DEE74505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9709</c:v>
                </c:pt>
                <c:pt idx="3">
                  <c:v>9693</c:v>
                </c:pt>
                <c:pt idx="6">
                  <c:v>8970</c:v>
                </c:pt>
                <c:pt idx="9">
                  <c:v>8678</c:v>
                </c:pt>
                <c:pt idx="12">
                  <c:v>8048</c:v>
                </c:pt>
              </c:numCache>
            </c:numRef>
          </c:val>
          <c:extLst>
            <c:ext xmlns:c16="http://schemas.microsoft.com/office/drawing/2014/chart" uri="{C3380CC4-5D6E-409C-BE32-E72D297353CC}">
              <c16:uniqueId val="{0000000A-BFD6-4199-BC92-27DEE74505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D6-4199-BC92-27DEE74505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2741</c:v>
                </c:pt>
                <c:pt idx="1">
                  <c:v>3161</c:v>
                </c:pt>
                <c:pt idx="2">
                  <c:v>3342</c:v>
                </c:pt>
              </c:numCache>
            </c:numRef>
          </c:val>
          <c:extLst>
            <c:ext xmlns:c16="http://schemas.microsoft.com/office/drawing/2014/chart" uri="{C3380CC4-5D6E-409C-BE32-E72D297353CC}">
              <c16:uniqueId val="{00000000-F9F6-488A-B03C-494A30156A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553</c:v>
                </c:pt>
                <c:pt idx="1">
                  <c:v>599</c:v>
                </c:pt>
                <c:pt idx="2">
                  <c:v>591</c:v>
                </c:pt>
              </c:numCache>
            </c:numRef>
          </c:val>
          <c:extLst>
            <c:ext xmlns:c16="http://schemas.microsoft.com/office/drawing/2014/chart" uri="{C3380CC4-5D6E-409C-BE32-E72D297353CC}">
              <c16:uniqueId val="{00000001-F9F6-488A-B03C-494A30156A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5010</c:v>
                </c:pt>
                <c:pt idx="1">
                  <c:v>5014</c:v>
                </c:pt>
                <c:pt idx="2">
                  <c:v>4332</c:v>
                </c:pt>
              </c:numCache>
            </c:numRef>
          </c:val>
          <c:extLst>
            <c:ext xmlns:c16="http://schemas.microsoft.com/office/drawing/2014/chart" uri="{C3380CC4-5D6E-409C-BE32-E72D297353CC}">
              <c16:uniqueId val="{00000002-F9F6-488A-B03C-494A30156A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取り組んでいるため、実質公債費比率の分子の元利償還金等の大部分を占める「元利償還金」は継続的に減少している。また、元利償還金に対する交付税措置が有利な過疎対策事業債などを活用しているため、「算入公債費等」については、元利償還金等に対し一定以上の割合を維持している。</a:t>
          </a:r>
        </a:p>
        <a:p>
          <a:r>
            <a:rPr kumimoji="1" lang="ja-JP" altLang="en-US" sz="1400">
              <a:latin typeface="ＭＳ ゴシック" pitchFamily="49" charset="-128"/>
              <a:ea typeface="ＭＳ ゴシック" pitchFamily="49" charset="-128"/>
            </a:rPr>
            <a:t>これらにより、実質公債費比率は段階的に改善さている（</a:t>
          </a:r>
          <a:r>
            <a:rPr kumimoji="1" lang="en-US" altLang="ja-JP" sz="1400">
              <a:latin typeface="ＭＳ ゴシック" pitchFamily="49" charset="-128"/>
              <a:ea typeface="ＭＳ ゴシック" pitchFamily="49" charset="-128"/>
            </a:rPr>
            <a:t>R01:11.9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R06:7.5</a:t>
          </a:r>
          <a:r>
            <a:rPr kumimoji="1" lang="ja-JP" altLang="en-US" sz="1400">
              <a:latin typeface="ＭＳ ゴシック" pitchFamily="49" charset="-128"/>
              <a:ea typeface="ＭＳ ゴシック" pitchFamily="49" charset="-128"/>
            </a:rPr>
            <a:t>％）が、今後も新規発行額抑制など計画的な管理を継続し、さらなる改善に努めていく。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将来負担額を充当可能財源等が上回り、将来負担比率の分子がマイナス値となることから、将来負担比率は算定されていない。</a:t>
          </a:r>
        </a:p>
        <a:p>
          <a:r>
            <a:rPr kumimoji="1" lang="ja-JP" altLang="en-US" sz="1200">
              <a:latin typeface="ＭＳ ゴシック" pitchFamily="49" charset="-128"/>
              <a:ea typeface="ＭＳ ゴシック" pitchFamily="49" charset="-128"/>
            </a:rPr>
            <a:t>　地方債の発行抑制に取り組んでいることから、「一般会計等に係る地方債の現在高」は継続的に減少しており、これにより将来負担額は縮減されている。</a:t>
          </a:r>
        </a:p>
        <a:p>
          <a:r>
            <a:rPr kumimoji="1" lang="ja-JP" altLang="en-US" sz="1200">
              <a:latin typeface="ＭＳ ゴシック" pitchFamily="49" charset="-128"/>
              <a:ea typeface="ＭＳ ゴシック" pitchFamily="49" charset="-128"/>
            </a:rPr>
            <a:t>　また、充当可能財源等については、ふるさと寄附金の受入によりこれを原資とするふるさと応援基金などの特定目的基金残高が増加していることや、元利償還金に対する交付税措置が有利な過疎対策事業債や合併特例事業債を活用していることによりその規模が維持されており、将来負担比率の分子のマイナス値は年々大きくなっている。今後も将来負担比率の分子がマイナス値を維持していくよう、計画的な事業実施や適切な財源の確保などに継続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群馬県みなかみ町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百万円を積み立て、当年度中の取り崩しを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百万円を実施したため利子積み立てを含めると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減債基金については、交付税の再算定による臨時財政対策債償還基金費分を積み立てたが、地方債の元利償還金に充当するため取り崩し実施したため、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基金の有効活用を目的とし、各種事業へ充当をするため取り崩しを行った結果、特定目的基金は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年度から年々減少を続けていた（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H28:4,027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残高の維持・積み増しを主な目的とした財政計画及び行財政改革基本方針中期行動計画を策定した。今後もこれらに基づいて行財政改革をさらに推進し、また、ふるさと応援基金などのその他特定目的基金について、財源としての活用だけでなく運用面での改善も図るなど、その有効利用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合併に伴う町民の連帯強化、旧町村の区域における地域振興等（まちづくり団体補助など）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公共施設の大規模改修や修繕、取り壊しなど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活力と魅力あるまちづくりの推進（ふるさと納税推進事業、電子地域通貨運営・活用事業など）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小・中学校の統合に伴う施設整備など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町の実情に応じた持続的な地域振興の推進（谷川岳エコツーリズム推進事業）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ふるさと寄附金を積み立てることとしているふるさと応援基金について、寄附金収入による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百万円をまちづくりのために取り崩した。また、小学校統合推進事業のために町立小中学校統合学校教育施設整備基金の取り崩しを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百万円行なった。これにより特定目的基金は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新町まちづくり計画に基づき計画的な活用を図る。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活力と魅力あるまちづくりの財源として活用拡大を図る。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公共施設の統廃合等に伴う施設取り壊しの財源として計画的な活用を図る。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小・中学校の統合整備に伴い必要となる経費の財源として計画的な活用を図る。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町の実情に応じた持続的な地域振興事業の財源として計画的な活用を図る。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年の合併後、毎年積み増しを行っていたが普通交付税の合併算定替の縮減・終了などによる一般財源収入の減少に伴い、平成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年度以降、取崩額が積立額を上回る状況が続いていたため、令和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年度において財政計画及び行財政改革基本方針中期行動計画を策定した。これらに基づいて、その他特定目的基金の有効活用等を図ることとしたため、令和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年度において策定した財政計画及び行財政改革基本方針中期行動計画に基づき、また、これらの計画のロールアップを行いながら、残高の維持・積み増しを図っていく。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減債基金については、交付税の再算定による臨時財政対策債償還基金費分を積み立てたが、地方債の元利償還金に充当するため取り崩し実施したため、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今後も臨時財政対策債償還の財源として取り崩しを予定しているため、残高は減少していく見込みである。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大災害等によりやむを得ず公債費が増大し財源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不足となる場合や、繰り上げ償還等の財源に不足が生じる場合に備え取り崩し額を含め、計画的な運用を図っていく。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年度から横ばいで推移しており、類団平均の</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を継続して下回っている。この状況は、人口の減少や全国平均を上回る高齢化率（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年群馬県年齢別人口統計調査）による過疎化の進行に加え、主産業である観光・農林業の低迷が複合的に影響しているものと考えられる。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基盤の強化を図るため、移住定住の促進等による過疎化対策の取り組みや、事務事業の見直し及び公共施設の統廃合等による経常経費の削減、ふるさと寄附金の受入体制拡充等による財源確保対策を強化し、歳入の多角化を図るなど、行財政改革の取り組み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これまで類似団体平均値を下回って推移してきたが、令和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年度については、若干類似団体平均を上回った。これは令和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年度に新たな財政計画及び行財政改革基本方針を策定し、これに基づきふるさと寄附金を原資とするふるさと応援基金を活用したことなどにより、その差が圧縮され当該比率が改善された。</a:t>
          </a:r>
        </a:p>
        <a:p>
          <a:r>
            <a:rPr kumimoji="1" lang="ja-JP" altLang="en-US" sz="1200">
              <a:latin typeface="ＭＳ Ｐゴシック" panose="020B0600070205080204" pitchFamily="50" charset="-128"/>
              <a:ea typeface="ＭＳ Ｐゴシック" panose="020B0600070205080204" pitchFamily="50" charset="-128"/>
            </a:rPr>
            <a:t>　公共施設の統廃合等により物件費や維持補修費などの削減に取り組んでいるが、社会情勢の変化に伴い行政コストが増大傾向となっており、行財政改革を引き続き推進し、経常経費のスリム化・効率化に継続的に取り組んで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65</xdr:row>
      <xdr:rowOff>56938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8581"/>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56938</xdr:rowOff>
    </xdr:from>
    <xdr:to>
      <xdr:col>19</xdr:col>
      <xdr:colOff>133350</xdr:colOff>
      <xdr:row>66</xdr:row>
      <xdr:rowOff>86571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0118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89112</xdr:rowOff>
    </xdr:from>
    <xdr:to>
      <xdr:col>15</xdr:col>
      <xdr:colOff>82550</xdr:colOff>
      <xdr:row>66</xdr:row>
      <xdr:rowOff>86571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89112</xdr:rowOff>
    </xdr:from>
    <xdr:to>
      <xdr:col>11</xdr:col>
      <xdr:colOff>31750</xdr:colOff>
      <xdr:row>66</xdr:row>
      <xdr:rowOff>86571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81508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6138</xdr:rowOff>
    </xdr:from>
    <xdr:to>
      <xdr:col>19</xdr:col>
      <xdr:colOff>184150</xdr:colOff>
      <xdr:row>65</xdr:row>
      <xdr:rowOff>107738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92515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35771</xdr:rowOff>
    </xdr:from>
    <xdr:to>
      <xdr:col>15</xdr:col>
      <xdr:colOff>133350</xdr:colOff>
      <xdr:row>66</xdr:row>
      <xdr:rowOff>137371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122148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38312</xdr:rowOff>
    </xdr:from>
    <xdr:to>
      <xdr:col>11</xdr:col>
      <xdr:colOff>82550</xdr:colOff>
      <xdr:row>65</xdr:row>
      <xdr:rowOff>139912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124689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35771</xdr:rowOff>
    </xdr:from>
    <xdr:to>
      <xdr:col>7</xdr:col>
      <xdr:colOff>31750</xdr:colOff>
      <xdr:row>66</xdr:row>
      <xdr:rowOff>137371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122148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り冬期間の道路除排雪に多額の費用が必要となることなどが要因となり、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　道路除排雪経費については積雪・降雪状況に大きく左右されるが、公共施設の統廃合や指定管理者制度の導入拡大を引き続き推進し、コスト低減を図っていく。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145576</xdr:rowOff>
    </xdr:from>
    <xdr:to>
      <xdr:col>23</xdr:col>
      <xdr:colOff>133350</xdr:colOff>
      <xdr:row>82</xdr:row>
      <xdr:rowOff>226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33026"/>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139204</xdr:rowOff>
    </xdr:from>
    <xdr:to>
      <xdr:col>19</xdr:col>
      <xdr:colOff>133350</xdr:colOff>
      <xdr:row>81</xdr:row>
      <xdr:rowOff>145576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26654"/>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139204</xdr:rowOff>
    </xdr:from>
    <xdr:to>
      <xdr:col>15</xdr:col>
      <xdr:colOff>82550</xdr:colOff>
      <xdr:row>81</xdr:row>
      <xdr:rowOff>139457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02665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111607</xdr:rowOff>
    </xdr:from>
    <xdr:to>
      <xdr:col>11</xdr:col>
      <xdr:colOff>31750</xdr:colOff>
      <xdr:row>81</xdr:row>
      <xdr:rowOff>139457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99057"/>
          <a:ext cx="889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120876</xdr:rowOff>
    </xdr:from>
    <xdr:to>
      <xdr:col>23</xdr:col>
      <xdr:colOff>184150</xdr:colOff>
      <xdr:row>82</xdr:row>
      <xdr:rowOff>51026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92953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8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94776</xdr:rowOff>
    </xdr:from>
    <xdr:to>
      <xdr:col>19</xdr:col>
      <xdr:colOff>184150</xdr:colOff>
      <xdr:row>82</xdr:row>
      <xdr:rowOff>24926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9703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6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88404</xdr:rowOff>
    </xdr:from>
    <xdr:to>
      <xdr:col>15</xdr:col>
      <xdr:colOff>133350</xdr:colOff>
      <xdr:row>82</xdr:row>
      <xdr:rowOff>18554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6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88657</xdr:rowOff>
    </xdr:from>
    <xdr:to>
      <xdr:col>11</xdr:col>
      <xdr:colOff>82550</xdr:colOff>
      <xdr:row>82</xdr:row>
      <xdr:rowOff>18807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6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60807</xdr:rowOff>
    </xdr:from>
    <xdr:to>
      <xdr:col>7</xdr:col>
      <xdr:colOff>31750</xdr:colOff>
      <xdr:row>81</xdr:row>
      <xdr:rowOff>162407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147184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類似団体平均値を上回っているものの、継続的に改善しており、今後も地域の水準等を考慮しながら給与の適正化に努めていく。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8768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590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5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84</xdr:row>
      <xdr:rowOff>168729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590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77712</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101495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0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21365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21365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）であり支所を設置していることや、管理運営を直営で行っている施設が複数あるため、類似団体平均値を上回っている。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社会情勢の変化等に伴いあらゆる分野での行政需要が拡大しており、職員の削減について難しい面もあるが、事務事業の見直しや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・アウトソーシングの推進等により類似団体平均値との差の縮小に努めていく。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5574</xdr:rowOff>
    </xdr:from>
    <xdr:to>
      <xdr:col>81</xdr:col>
      <xdr:colOff>44450</xdr:colOff>
      <xdr:row>62</xdr:row>
      <xdr:rowOff>73942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35474"/>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5574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8046"/>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147531</xdr:rowOff>
    </xdr:from>
    <xdr:to>
      <xdr:col>72</xdr:col>
      <xdr:colOff>203200</xdr:colOff>
      <xdr:row>61</xdr:row>
      <xdr:rowOff>159596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05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120721</xdr:rowOff>
    </xdr:from>
    <xdr:to>
      <xdr:col>68</xdr:col>
      <xdr:colOff>152400</xdr:colOff>
      <xdr:row>61</xdr:row>
      <xdr:rowOff>147531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79171"/>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23142</xdr:rowOff>
    </xdr:from>
    <xdr:to>
      <xdr:col>81</xdr:col>
      <xdr:colOff>95250</xdr:colOff>
      <xdr:row>62</xdr:row>
      <xdr:rowOff>124742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166669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2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126224</xdr:rowOff>
    </xdr:from>
    <xdr:to>
      <xdr:col>77</xdr:col>
      <xdr:colOff>95250</xdr:colOff>
      <xdr:row>62</xdr:row>
      <xdr:rowOff>56374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41151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96731</xdr:rowOff>
    </xdr:from>
    <xdr:to>
      <xdr:col>68</xdr:col>
      <xdr:colOff>203200</xdr:colOff>
      <xdr:row>62</xdr:row>
      <xdr:rowOff>26881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69921</xdr:rowOff>
    </xdr:from>
    <xdr:to>
      <xdr:col>64</xdr:col>
      <xdr:colOff>152400</xdr:colOff>
      <xdr:row>62</xdr:row>
      <xdr:rowOff>71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156298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類似団体平均値を上回って推移しているものの、実質公債費比率は継続的に改善している。</a:t>
          </a:r>
        </a:p>
        <a:p>
          <a:r>
            <a:rPr kumimoji="1" lang="ja-JP" altLang="en-US" sz="1300">
              <a:latin typeface="ＭＳ Ｐゴシック" panose="020B0600070205080204" pitchFamily="50" charset="-128"/>
              <a:ea typeface="ＭＳ Ｐゴシック" panose="020B0600070205080204" pitchFamily="50" charset="-128"/>
            </a:rPr>
            <a:t>　公共施設の統廃合を進めているところであり、これに伴う大規模事業等の財源として地方債を活用しているため、発行額や残高など適正な管理を行い、さらなる比率の改善に努めていく。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73660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860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162137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745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71120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135467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4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合併後、地方債残高縮減のため繰上償還を進めたことや、基金残高を維持していることから、将来負担額より充当可能財源等の額が大きくなり、将来負担比率は算定されていない。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今後も地方債の発行抑制等を含めた行財政改革を継続し、財政の健全化を図っていく。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やアウトソーシングの推進等を行いながら今後も人件費の適正な管理に努めていく。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170543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583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167822</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2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2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35</xdr:row>
      <xdr:rowOff>20864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117022</xdr:rowOff>
    </xdr:from>
    <xdr:to>
      <xdr:col>15</xdr:col>
      <xdr:colOff>149225</xdr:colOff>
      <xdr:row>34</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57349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年度は類似団体平均値を下回った。</a:t>
          </a:r>
        </a:p>
        <a:p>
          <a:r>
            <a:rPr kumimoji="1" lang="ja-JP" altLang="en-US" sz="1300">
              <a:latin typeface="ＭＳ Ｐゴシック" panose="020B0600070205080204" pitchFamily="50" charset="-128"/>
              <a:ea typeface="ＭＳ Ｐゴシック" panose="020B0600070205080204" pitchFamily="50" charset="-128"/>
            </a:rPr>
            <a:t>　ふるさと寄附金受入に伴うもの、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の推進に伴うもの、木育推進事業の開始に伴うものなど、委託料を中心に物件費が増加傾向にあるため、公共施設の統廃合など行財政改革の取り組みを推進し、物件費を含め経常経費の削減に努めていく。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10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38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61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経常収支比率の扶助費分は類似団体平均値を下回って推移している。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年群馬県年齢別人口統計調査）などを背景に、今後扶助費の増加が見込まれるため、町単独で行う扶助の内容を見直すなど、扶助費の適正化に努めていく。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132443</xdr:rowOff>
    </xdr:from>
    <xdr:to>
      <xdr:col>24</xdr:col>
      <xdr:colOff>25400</xdr:colOff>
      <xdr:row>53</xdr:row>
      <xdr:rowOff>48078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047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48078</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34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80735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24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81643</xdr:rowOff>
    </xdr:from>
    <xdr:to>
      <xdr:col>24</xdr:col>
      <xdr:colOff>76200</xdr:colOff>
      <xdr:row>53</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161670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0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168728</xdr:rowOff>
    </xdr:from>
    <xdr:to>
      <xdr:col>20</xdr:col>
      <xdr:colOff>38100</xdr:colOff>
      <xdr:row>53</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109055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維持補修費及び繰出金の動向により、経常収支比率のその他分は類似団体平均値を上回って推移している。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維持補修費については当町が豪雪地帯であることから、冬期間の降雪・積雪状況に大きく左右されることになる。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61</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71100"/>
          <a:ext cx="8382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133350</xdr:rowOff>
    </xdr:from>
    <xdr:to>
      <xdr:col>78</xdr:col>
      <xdr:colOff>69850</xdr:colOff>
      <xdr:row>61</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9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120650</xdr:rowOff>
    </xdr:from>
    <xdr:to>
      <xdr:col>73</xdr:col>
      <xdr:colOff>180975</xdr:colOff>
      <xdr:row>61</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7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44450</xdr:rowOff>
    </xdr:from>
    <xdr:to>
      <xdr:col>69</xdr:col>
      <xdr:colOff>92075</xdr:colOff>
      <xdr:row>61</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0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82550</xdr:rowOff>
    </xdr:from>
    <xdr:to>
      <xdr:col>78</xdr:col>
      <xdr:colOff>120650</xdr:colOff>
      <xdr:row>62</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2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107950</xdr:rowOff>
    </xdr:from>
    <xdr:to>
      <xdr:col>74</xdr:col>
      <xdr:colOff>31750</xdr:colOff>
      <xdr:row>62</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69850</xdr:rowOff>
    </xdr:from>
    <xdr:to>
      <xdr:col>69</xdr:col>
      <xdr:colOff>142875</xdr:colOff>
      <xdr:row>62</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経常収支比率の補助費等分については類似団体平均値を下回って推移してきたが、令和６年度は平均値を上回った。</a:t>
          </a:r>
        </a:p>
        <a:p>
          <a:r>
            <a:rPr kumimoji="1" lang="ja-JP" altLang="en-US" sz="1300">
              <a:latin typeface="ＭＳ Ｐゴシック" panose="020B0600070205080204" pitchFamily="50" charset="-128"/>
              <a:ea typeface="ＭＳ Ｐゴシック" panose="020B0600070205080204" pitchFamily="50" charset="-128"/>
            </a:rPr>
            <a:t>　数値上昇の理由として、下水道事業の企業会計移行による補助費の増加が起因している。町単独で行う補助交付金について引き続き内容の精査を行い、優先度や成果を検証しながら見直しを進めていく。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64135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2488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24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134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1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xdr:rowOff>
    </xdr:from>
    <xdr:to>
      <xdr:col>74</xdr:col>
      <xdr:colOff>31750</xdr:colOff>
      <xdr:row>35</xdr:row>
      <xdr:rowOff>114935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125112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数の河川を有する起伏に富んだ中山間地に位置することから、道路橋梁などのインフラ整備のため普通建設事業費が多額となることが要因となり、経常収支比率の公債費分は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新規発行額や残高等、計画的な地方債の管理を行い比率の改善に努めていく。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76656"/>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79</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406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36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133858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36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経常収支比率の公債費以外分については類似団体平均値並み若しくはこれを下回って推移している。</a:t>
          </a:r>
        </a:p>
        <a:p>
          <a:r>
            <a:rPr kumimoji="1" lang="ja-JP" altLang="en-US" sz="1300">
              <a:latin typeface="ＭＳ Ｐゴシック" panose="020B0600070205080204" pitchFamily="50" charset="-128"/>
              <a:ea typeface="ＭＳ Ｐゴシック" panose="020B0600070205080204" pitchFamily="50" charset="-128"/>
            </a:rPr>
            <a:t>　公債費については、地理的な状況により普通建設事業費が多額になることが要因となり類似団体平均値を上回っており、計画的な事業実施及び地方債の管理を行いこれを抑制していく。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42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069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74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76469</xdr:rowOff>
    </xdr:from>
    <xdr:to>
      <xdr:col>29</xdr:col>
      <xdr:colOff>127000</xdr:colOff>
      <xdr:row>15</xdr:row>
      <xdr:rowOff>15879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4394"/>
          <a:ext cx="647700" cy="110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15879</xdr:rowOff>
    </xdr:from>
    <xdr:to>
      <xdr:col>26</xdr:col>
      <xdr:colOff>50800</xdr:colOff>
      <xdr:row>15</xdr:row>
      <xdr:rowOff>61425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35254"/>
          <a:ext cx="698500" cy="45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22410</xdr:rowOff>
    </xdr:from>
    <xdr:to>
      <xdr:col>22</xdr:col>
      <xdr:colOff>114300</xdr:colOff>
      <xdr:row>15</xdr:row>
      <xdr:rowOff>61425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41785"/>
          <a:ext cx="698500" cy="3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22410</xdr:rowOff>
    </xdr:from>
    <xdr:to>
      <xdr:col>18</xdr:col>
      <xdr:colOff>177800</xdr:colOff>
      <xdr:row>15</xdr:row>
      <xdr:rowOff>43550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1785"/>
          <a:ext cx="698500" cy="21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25669</xdr:rowOff>
    </xdr:from>
    <xdr:to>
      <xdr:col>29</xdr:col>
      <xdr:colOff>177800</xdr:colOff>
      <xdr:row>14</xdr:row>
      <xdr:rowOff>127269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42196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136529</xdr:rowOff>
    </xdr:from>
    <xdr:to>
      <xdr:col>26</xdr:col>
      <xdr:colOff>101600</xdr:colOff>
      <xdr:row>15</xdr:row>
      <xdr:rowOff>66679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76856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5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10625</xdr:rowOff>
    </xdr:from>
    <xdr:to>
      <xdr:col>22</xdr:col>
      <xdr:colOff>165100</xdr:colOff>
      <xdr:row>15</xdr:row>
      <xdr:rowOff>112225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143060</xdr:rowOff>
    </xdr:from>
    <xdr:to>
      <xdr:col>19</xdr:col>
      <xdr:colOff>38100</xdr:colOff>
      <xdr:row>15</xdr:row>
      <xdr:rowOff>73210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83387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164200</xdr:rowOff>
    </xdr:from>
    <xdr:to>
      <xdr:col>15</xdr:col>
      <xdr:colOff>101600</xdr:colOff>
      <xdr:row>15</xdr:row>
      <xdr:rowOff>94350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104527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260503</xdr:rowOff>
    </xdr:from>
    <xdr:to>
      <xdr:col>29</xdr:col>
      <xdr:colOff>127000</xdr:colOff>
      <xdr:row>35</xdr:row>
      <xdr:rowOff>63621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27953"/>
          <a:ext cx="647700" cy="14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178264</xdr:rowOff>
    </xdr:from>
    <xdr:to>
      <xdr:col>26</xdr:col>
      <xdr:colOff>50800</xdr:colOff>
      <xdr:row>34</xdr:row>
      <xdr:rowOff>260503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5714"/>
          <a:ext cx="698500" cy="8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167196</xdr:rowOff>
    </xdr:from>
    <xdr:to>
      <xdr:col>22</xdr:col>
      <xdr:colOff>114300</xdr:colOff>
      <xdr:row>34</xdr:row>
      <xdr:rowOff>178264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34646"/>
          <a:ext cx="698500" cy="11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30893</xdr:rowOff>
    </xdr:from>
    <xdr:to>
      <xdr:col>18</xdr:col>
      <xdr:colOff>177800</xdr:colOff>
      <xdr:row>34</xdr:row>
      <xdr:rowOff>167196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98343"/>
          <a:ext cx="698500" cy="13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12821</xdr:rowOff>
    </xdr:from>
    <xdr:to>
      <xdr:col>29</xdr:col>
      <xdr:colOff>177800</xdr:colOff>
      <xdr:row>35</xdr:row>
      <xdr:rowOff>114421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200798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209702</xdr:rowOff>
    </xdr:from>
    <xdr:to>
      <xdr:col>26</xdr:col>
      <xdr:colOff>101600</xdr:colOff>
      <xdr:row>34</xdr:row>
      <xdr:rowOff>311302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7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321479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4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127464</xdr:rowOff>
    </xdr:from>
    <xdr:to>
      <xdr:col>22</xdr:col>
      <xdr:colOff>165100</xdr:colOff>
      <xdr:row>34</xdr:row>
      <xdr:rowOff>229064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239241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116396</xdr:rowOff>
    </xdr:from>
    <xdr:to>
      <xdr:col>19</xdr:col>
      <xdr:colOff>38100</xdr:colOff>
      <xdr:row>34</xdr:row>
      <xdr:rowOff>217996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8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5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322993</xdr:rowOff>
    </xdr:from>
    <xdr:to>
      <xdr:col>15</xdr:col>
      <xdr:colOff>101600</xdr:colOff>
      <xdr:row>34</xdr:row>
      <xdr:rowOff>81693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91870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110020</xdr:rowOff>
    </xdr:from>
    <xdr:to>
      <xdr:col>24</xdr:col>
      <xdr:colOff>63500</xdr:colOff>
      <xdr:row>35</xdr:row>
      <xdr:rowOff>68529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9320"/>
          <a:ext cx="8382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68529</xdr:rowOff>
    </xdr:from>
    <xdr:to>
      <xdr:col>19</xdr:col>
      <xdr:colOff>177800</xdr:colOff>
      <xdr:row>35</xdr:row>
      <xdr:rowOff>112217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9279"/>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57722</xdr:rowOff>
    </xdr:from>
    <xdr:to>
      <xdr:col>15</xdr:col>
      <xdr:colOff>50800</xdr:colOff>
      <xdr:row>35</xdr:row>
      <xdr:rowOff>112217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8472"/>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57722</xdr:rowOff>
    </xdr:from>
    <xdr:to>
      <xdr:col>10</xdr:col>
      <xdr:colOff>114300</xdr:colOff>
      <xdr:row>35</xdr:row>
      <xdr:rowOff>68783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8472"/>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59220</xdr:rowOff>
    </xdr:from>
    <xdr:to>
      <xdr:col>24</xdr:col>
      <xdr:colOff>114300</xdr:colOff>
      <xdr:row>34</xdr:row>
      <xdr:rowOff>160820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82097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17729</xdr:rowOff>
    </xdr:from>
    <xdr:to>
      <xdr:col>20</xdr:col>
      <xdr:colOff>38100</xdr:colOff>
      <xdr:row>35</xdr:row>
      <xdr:rowOff>119329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135856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61417</xdr:rowOff>
    </xdr:from>
    <xdr:to>
      <xdr:col>15</xdr:col>
      <xdr:colOff>101600</xdr:colOff>
      <xdr:row>35</xdr:row>
      <xdr:rowOff>163017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8094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3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6922</xdr:rowOff>
    </xdr:from>
    <xdr:to>
      <xdr:col>10</xdr:col>
      <xdr:colOff>165100</xdr:colOff>
      <xdr:row>35</xdr:row>
      <xdr:rowOff>108522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125049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17983</xdr:rowOff>
    </xdr:from>
    <xdr:to>
      <xdr:col>6</xdr:col>
      <xdr:colOff>38100</xdr:colOff>
      <xdr:row>35</xdr:row>
      <xdr:rowOff>119583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136110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51932</xdr:rowOff>
    </xdr:from>
    <xdr:to>
      <xdr:col>24</xdr:col>
      <xdr:colOff>63500</xdr:colOff>
      <xdr:row>58</xdr:row>
      <xdr:rowOff>59963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6032"/>
          <a:ext cx="8382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59963</xdr:rowOff>
    </xdr:from>
    <xdr:to>
      <xdr:col>19</xdr:col>
      <xdr:colOff>177800</xdr:colOff>
      <xdr:row>58</xdr:row>
      <xdr:rowOff>63695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4063"/>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63695</xdr:rowOff>
    </xdr:from>
    <xdr:to>
      <xdr:col>15</xdr:col>
      <xdr:colOff>50800</xdr:colOff>
      <xdr:row>58</xdr:row>
      <xdr:rowOff>71608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7795"/>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71608</xdr:rowOff>
    </xdr:from>
    <xdr:to>
      <xdr:col>10</xdr:col>
      <xdr:colOff>114300</xdr:colOff>
      <xdr:row>58</xdr:row>
      <xdr:rowOff>91528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5708"/>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1132</xdr:rowOff>
    </xdr:from>
    <xdr:to>
      <xdr:col>24</xdr:col>
      <xdr:colOff>114300</xdr:colOff>
      <xdr:row>58</xdr:row>
      <xdr:rowOff>102732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131959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9163</xdr:rowOff>
    </xdr:from>
    <xdr:to>
      <xdr:col>20</xdr:col>
      <xdr:colOff>38100</xdr:colOff>
      <xdr:row>58</xdr:row>
      <xdr:rowOff>110763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127290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12895</xdr:rowOff>
    </xdr:from>
    <xdr:to>
      <xdr:col>15</xdr:col>
      <xdr:colOff>101600</xdr:colOff>
      <xdr:row>58</xdr:row>
      <xdr:rowOff>114495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131022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20808</xdr:rowOff>
    </xdr:from>
    <xdr:to>
      <xdr:col>10</xdr:col>
      <xdr:colOff>165100</xdr:colOff>
      <xdr:row>58</xdr:row>
      <xdr:rowOff>122408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138935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40728</xdr:rowOff>
    </xdr:from>
    <xdr:to>
      <xdr:col>6</xdr:col>
      <xdr:colOff>38100</xdr:colOff>
      <xdr:row>58</xdr:row>
      <xdr:rowOff>142328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158855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151564</xdr:rowOff>
    </xdr:from>
    <xdr:to>
      <xdr:col>24</xdr:col>
      <xdr:colOff>63500</xdr:colOff>
      <xdr:row>75</xdr:row>
      <xdr:rowOff>156959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838864"/>
          <a:ext cx="838200" cy="17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135723</xdr:rowOff>
    </xdr:from>
    <xdr:to>
      <xdr:col>19</xdr:col>
      <xdr:colOff>177800</xdr:colOff>
      <xdr:row>75</xdr:row>
      <xdr:rowOff>156959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94473"/>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66251</xdr:rowOff>
    </xdr:from>
    <xdr:to>
      <xdr:col>15</xdr:col>
      <xdr:colOff>50800</xdr:colOff>
      <xdr:row>75</xdr:row>
      <xdr:rowOff>135723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925001"/>
          <a:ext cx="889000" cy="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66251</xdr:rowOff>
    </xdr:from>
    <xdr:to>
      <xdr:col>10</xdr:col>
      <xdr:colOff>114300</xdr:colOff>
      <xdr:row>76</xdr:row>
      <xdr:rowOff>66937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925001"/>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100764</xdr:rowOff>
    </xdr:from>
    <xdr:to>
      <xdr:col>24</xdr:col>
      <xdr:colOff>114300</xdr:colOff>
      <xdr:row>75</xdr:row>
      <xdr:rowOff>30914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7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123641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63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106159</xdr:rowOff>
    </xdr:from>
    <xdr:to>
      <xdr:col>20</xdr:col>
      <xdr:colOff>38100</xdr:colOff>
      <xdr:row>76</xdr:row>
      <xdr:rowOff>36309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52836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84923</xdr:rowOff>
    </xdr:from>
    <xdr:to>
      <xdr:col>15</xdr:col>
      <xdr:colOff>101600</xdr:colOff>
      <xdr:row>76</xdr:row>
      <xdr:rowOff>15072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31600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15451</xdr:rowOff>
    </xdr:from>
    <xdr:to>
      <xdr:col>10</xdr:col>
      <xdr:colOff>165100</xdr:colOff>
      <xdr:row>75</xdr:row>
      <xdr:rowOff>117051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133578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6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16137</xdr:rowOff>
    </xdr:from>
    <xdr:to>
      <xdr:col>6</xdr:col>
      <xdr:colOff>38100</xdr:colOff>
      <xdr:row>76</xdr:row>
      <xdr:rowOff>117737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134264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50416</xdr:rowOff>
    </xdr:from>
    <xdr:to>
      <xdr:col>24</xdr:col>
      <xdr:colOff>63500</xdr:colOff>
      <xdr:row>95</xdr:row>
      <xdr:rowOff>112965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8166"/>
          <a:ext cx="838200" cy="6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112965</xdr:rowOff>
    </xdr:from>
    <xdr:to>
      <xdr:col>19</xdr:col>
      <xdr:colOff>177800</xdr:colOff>
      <xdr:row>95</xdr:row>
      <xdr:rowOff>122642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071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xdr:rowOff>
    </xdr:from>
    <xdr:to>
      <xdr:col>15</xdr:col>
      <xdr:colOff>50800</xdr:colOff>
      <xdr:row>95</xdr:row>
      <xdr:rowOff>122642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89452"/>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1702</xdr:rowOff>
    </xdr:from>
    <xdr:to>
      <xdr:col>10</xdr:col>
      <xdr:colOff>114300</xdr:colOff>
      <xdr:row>96</xdr:row>
      <xdr:rowOff>155234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89452"/>
          <a:ext cx="889000" cy="3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171066</xdr:rowOff>
    </xdr:from>
    <xdr:to>
      <xdr:col>24</xdr:col>
      <xdr:colOff>114300</xdr:colOff>
      <xdr:row>95</xdr:row>
      <xdr:rowOff>101216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149493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62165</xdr:rowOff>
    </xdr:from>
    <xdr:to>
      <xdr:col>20</xdr:col>
      <xdr:colOff>38100</xdr:colOff>
      <xdr:row>95</xdr:row>
      <xdr:rowOff>163765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71842</xdr:rowOff>
    </xdr:from>
    <xdr:to>
      <xdr:col>15</xdr:col>
      <xdr:colOff>101600</xdr:colOff>
      <xdr:row>96</xdr:row>
      <xdr:rowOff>1992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18519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122352</xdr:rowOff>
    </xdr:from>
    <xdr:to>
      <xdr:col>10</xdr:col>
      <xdr:colOff>165100</xdr:colOff>
      <xdr:row>95</xdr:row>
      <xdr:rowOff>52502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69029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104434</xdr:rowOff>
    </xdr:from>
    <xdr:to>
      <xdr:col>6</xdr:col>
      <xdr:colOff>38100</xdr:colOff>
      <xdr:row>97</xdr:row>
      <xdr:rowOff>34584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112203</xdr:rowOff>
    </xdr:from>
    <xdr:to>
      <xdr:col>55</xdr:col>
      <xdr:colOff>0</xdr:colOff>
      <xdr:row>36</xdr:row>
      <xdr:rowOff>12899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2953"/>
          <a:ext cx="8382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7524</xdr:rowOff>
    </xdr:from>
    <xdr:to>
      <xdr:col>50</xdr:col>
      <xdr:colOff>114300</xdr:colOff>
      <xdr:row>36</xdr:row>
      <xdr:rowOff>12899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79724"/>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7524</xdr:rowOff>
    </xdr:from>
    <xdr:to>
      <xdr:col>45</xdr:col>
      <xdr:colOff>177800</xdr:colOff>
      <xdr:row>36</xdr:row>
      <xdr:rowOff>124932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79724"/>
          <a:ext cx="889000" cy="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78412</xdr:rowOff>
    </xdr:from>
    <xdr:to>
      <xdr:col>41</xdr:col>
      <xdr:colOff>50800</xdr:colOff>
      <xdr:row>36</xdr:row>
      <xdr:rowOff>124932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07712"/>
          <a:ext cx="88900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61403</xdr:rowOff>
    </xdr:from>
    <xdr:to>
      <xdr:col>55</xdr:col>
      <xdr:colOff>50800</xdr:colOff>
      <xdr:row>35</xdr:row>
      <xdr:rowOff>163003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84280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133549</xdr:rowOff>
    </xdr:from>
    <xdr:to>
      <xdr:col>50</xdr:col>
      <xdr:colOff>165100</xdr:colOff>
      <xdr:row>36</xdr:row>
      <xdr:rowOff>63699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80226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128174</xdr:rowOff>
    </xdr:from>
    <xdr:to>
      <xdr:col>46</xdr:col>
      <xdr:colOff>38100</xdr:colOff>
      <xdr:row>36</xdr:row>
      <xdr:rowOff>58324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74851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74132</xdr:rowOff>
    </xdr:from>
    <xdr:to>
      <xdr:col>41</xdr:col>
      <xdr:colOff>101600</xdr:colOff>
      <xdr:row>37</xdr:row>
      <xdr:rowOff>4282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20809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2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27612</xdr:rowOff>
    </xdr:from>
    <xdr:to>
      <xdr:col>36</xdr:col>
      <xdr:colOff>165100</xdr:colOff>
      <xdr:row>34</xdr:row>
      <xdr:rowOff>129212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145739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3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34649</xdr:rowOff>
    </xdr:from>
    <xdr:to>
      <xdr:col>55</xdr:col>
      <xdr:colOff>0</xdr:colOff>
      <xdr:row>54</xdr:row>
      <xdr:rowOff>64454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292949"/>
          <a:ext cx="8382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64454</xdr:rowOff>
    </xdr:from>
    <xdr:to>
      <xdr:col>50</xdr:col>
      <xdr:colOff>114300</xdr:colOff>
      <xdr:row>55</xdr:row>
      <xdr:rowOff>34444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22754"/>
          <a:ext cx="889000" cy="1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143852</xdr:rowOff>
    </xdr:from>
    <xdr:to>
      <xdr:col>45</xdr:col>
      <xdr:colOff>177800</xdr:colOff>
      <xdr:row>55</xdr:row>
      <xdr:rowOff>34444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02152"/>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143852</xdr:rowOff>
    </xdr:from>
    <xdr:to>
      <xdr:col>41</xdr:col>
      <xdr:colOff>50800</xdr:colOff>
      <xdr:row>55</xdr:row>
      <xdr:rowOff>152026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402152"/>
          <a:ext cx="889000" cy="17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155299</xdr:rowOff>
    </xdr:from>
    <xdr:to>
      <xdr:col>55</xdr:col>
      <xdr:colOff>50800</xdr:colOff>
      <xdr:row>54</xdr:row>
      <xdr:rowOff>85449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6726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9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13654</xdr:rowOff>
    </xdr:from>
    <xdr:to>
      <xdr:col>50</xdr:col>
      <xdr:colOff>165100</xdr:colOff>
      <xdr:row>54</xdr:row>
      <xdr:rowOff>115254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131781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04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155094</xdr:rowOff>
    </xdr:from>
    <xdr:to>
      <xdr:col>46</xdr:col>
      <xdr:colOff>38100</xdr:colOff>
      <xdr:row>55</xdr:row>
      <xdr:rowOff>85244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101771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8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93052</xdr:rowOff>
    </xdr:from>
    <xdr:to>
      <xdr:col>41</xdr:col>
      <xdr:colOff>101600</xdr:colOff>
      <xdr:row>55</xdr:row>
      <xdr:rowOff>23202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39729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101226</xdr:rowOff>
    </xdr:from>
    <xdr:to>
      <xdr:col>36</xdr:col>
      <xdr:colOff>165100</xdr:colOff>
      <xdr:row>56</xdr:row>
      <xdr:rowOff>31376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47903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163823</xdr:rowOff>
    </xdr:from>
    <xdr:to>
      <xdr:col>55</xdr:col>
      <xdr:colOff>0</xdr:colOff>
      <xdr:row>76</xdr:row>
      <xdr:rowOff>74135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79673"/>
          <a:ext cx="838200" cy="4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74135</xdr:rowOff>
    </xdr:from>
    <xdr:to>
      <xdr:col>50</xdr:col>
      <xdr:colOff>114300</xdr:colOff>
      <xdr:row>77</xdr:row>
      <xdr:rowOff>133397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04335"/>
          <a:ext cx="889000" cy="23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125385</xdr:rowOff>
    </xdr:from>
    <xdr:to>
      <xdr:col>45</xdr:col>
      <xdr:colOff>177800</xdr:colOff>
      <xdr:row>77</xdr:row>
      <xdr:rowOff>133397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55585"/>
          <a:ext cx="889000" cy="1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125385</xdr:rowOff>
    </xdr:from>
    <xdr:to>
      <xdr:col>41</xdr:col>
      <xdr:colOff>50800</xdr:colOff>
      <xdr:row>77</xdr:row>
      <xdr:rowOff>113269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55585"/>
          <a:ext cx="889000" cy="1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113023</xdr:rowOff>
    </xdr:from>
    <xdr:to>
      <xdr:col>55</xdr:col>
      <xdr:colOff>50800</xdr:colOff>
      <xdr:row>74</xdr:row>
      <xdr:rowOff>43173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135900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23335</xdr:rowOff>
    </xdr:from>
    <xdr:to>
      <xdr:col>50</xdr:col>
      <xdr:colOff>165100</xdr:colOff>
      <xdr:row>76</xdr:row>
      <xdr:rowOff>124935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141462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82597</xdr:rowOff>
    </xdr:from>
    <xdr:to>
      <xdr:col>46</xdr:col>
      <xdr:colOff>38100</xdr:colOff>
      <xdr:row>78</xdr:row>
      <xdr:rowOff>12747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29274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5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74585</xdr:rowOff>
    </xdr:from>
    <xdr:to>
      <xdr:col>41</xdr:col>
      <xdr:colOff>101600</xdr:colOff>
      <xdr:row>77</xdr:row>
      <xdr:rowOff>4735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21262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8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62469</xdr:rowOff>
    </xdr:from>
    <xdr:to>
      <xdr:col>36</xdr:col>
      <xdr:colOff>165100</xdr:colOff>
      <xdr:row>77</xdr:row>
      <xdr:rowOff>164069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104701</xdr:rowOff>
    </xdr:from>
    <xdr:to>
      <xdr:col>55</xdr:col>
      <xdr:colOff>0</xdr:colOff>
      <xdr:row>95</xdr:row>
      <xdr:rowOff>108783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21001"/>
          <a:ext cx="838200" cy="1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104701</xdr:rowOff>
    </xdr:from>
    <xdr:to>
      <xdr:col>50</xdr:col>
      <xdr:colOff>114300</xdr:colOff>
      <xdr:row>94</xdr:row>
      <xdr:rowOff>155130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21001"/>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155130</xdr:rowOff>
    </xdr:from>
    <xdr:to>
      <xdr:col>45</xdr:col>
      <xdr:colOff>177800</xdr:colOff>
      <xdr:row>94</xdr:row>
      <xdr:rowOff>168349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271430"/>
          <a:ext cx="8890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168349</xdr:rowOff>
    </xdr:from>
    <xdr:to>
      <xdr:col>41</xdr:col>
      <xdr:colOff>50800</xdr:colOff>
      <xdr:row>95</xdr:row>
      <xdr:rowOff>142825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284649"/>
          <a:ext cx="889000" cy="1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57983</xdr:rowOff>
    </xdr:from>
    <xdr:to>
      <xdr:col>55</xdr:col>
      <xdr:colOff>50800</xdr:colOff>
      <xdr:row>95</xdr:row>
      <xdr:rowOff>159583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80860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53901</xdr:rowOff>
    </xdr:from>
    <xdr:to>
      <xdr:col>50</xdr:col>
      <xdr:colOff>165100</xdr:colOff>
      <xdr:row>94</xdr:row>
      <xdr:rowOff>155501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578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104330</xdr:rowOff>
    </xdr:from>
    <xdr:to>
      <xdr:col>46</xdr:col>
      <xdr:colOff>38100</xdr:colOff>
      <xdr:row>95</xdr:row>
      <xdr:rowOff>34480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51007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9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117549</xdr:rowOff>
    </xdr:from>
    <xdr:to>
      <xdr:col>41</xdr:col>
      <xdr:colOff>101600</xdr:colOff>
      <xdr:row>95</xdr:row>
      <xdr:rowOff>47699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3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64226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92025</xdr:rowOff>
    </xdr:from>
    <xdr:to>
      <xdr:col>36</xdr:col>
      <xdr:colOff>165100</xdr:colOff>
      <xdr:row>96</xdr:row>
      <xdr:rowOff>22175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36213</xdr:rowOff>
    </xdr:from>
    <xdr:to>
      <xdr:col>85</xdr:col>
      <xdr:colOff>127000</xdr:colOff>
      <xdr:row>39</xdr:row>
      <xdr:rowOff>41162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2763"/>
          <a:ext cx="8382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36385</xdr:rowOff>
    </xdr:from>
    <xdr:to>
      <xdr:col>81</xdr:col>
      <xdr:colOff>50800</xdr:colOff>
      <xdr:row>39</xdr:row>
      <xdr:rowOff>41162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2935"/>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97592</xdr:rowOff>
    </xdr:from>
    <xdr:to>
      <xdr:col>76</xdr:col>
      <xdr:colOff>114300</xdr:colOff>
      <xdr:row>39</xdr:row>
      <xdr:rowOff>36385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12692"/>
          <a:ext cx="889000" cy="1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97592</xdr:rowOff>
    </xdr:from>
    <xdr:to>
      <xdr:col>71</xdr:col>
      <xdr:colOff>177800</xdr:colOff>
      <xdr:row>38</xdr:row>
      <xdr:rowOff>166956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2692"/>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156863</xdr:rowOff>
    </xdr:from>
    <xdr:to>
      <xdr:col>85</xdr:col>
      <xdr:colOff>177800</xdr:colOff>
      <xdr:row>39</xdr:row>
      <xdr:rowOff>87013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161812</xdr:rowOff>
    </xdr:from>
    <xdr:to>
      <xdr:col>81</xdr:col>
      <xdr:colOff>101600</xdr:colOff>
      <xdr:row>39</xdr:row>
      <xdr:rowOff>91962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83089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9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157035</xdr:rowOff>
    </xdr:from>
    <xdr:to>
      <xdr:col>76</xdr:col>
      <xdr:colOff>165100</xdr:colOff>
      <xdr:row>39</xdr:row>
      <xdr:rowOff>87185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78312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46792</xdr:rowOff>
    </xdr:from>
    <xdr:to>
      <xdr:col>72</xdr:col>
      <xdr:colOff>38100</xdr:colOff>
      <xdr:row>38</xdr:row>
      <xdr:rowOff>148392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164919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116156</xdr:rowOff>
    </xdr:from>
    <xdr:to>
      <xdr:col>67</xdr:col>
      <xdr:colOff>101600</xdr:colOff>
      <xdr:row>39</xdr:row>
      <xdr:rowOff>46306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62834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87433</xdr:rowOff>
    </xdr:from>
    <xdr:to>
      <xdr:col>85</xdr:col>
      <xdr:colOff>127000</xdr:colOff>
      <xdr:row>73</xdr:row>
      <xdr:rowOff>124384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603283"/>
          <a:ext cx="8382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127639</xdr:rowOff>
    </xdr:from>
    <xdr:to>
      <xdr:col>81</xdr:col>
      <xdr:colOff>50800</xdr:colOff>
      <xdr:row>73</xdr:row>
      <xdr:rowOff>87433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472039"/>
          <a:ext cx="889000" cy="13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127639</xdr:rowOff>
    </xdr:from>
    <xdr:to>
      <xdr:col>76</xdr:col>
      <xdr:colOff>114300</xdr:colOff>
      <xdr:row>72</xdr:row>
      <xdr:rowOff>139288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472039"/>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83291</xdr:rowOff>
    </xdr:from>
    <xdr:to>
      <xdr:col>71</xdr:col>
      <xdr:colOff>177800</xdr:colOff>
      <xdr:row>72</xdr:row>
      <xdr:rowOff>139288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427691"/>
          <a:ext cx="889000" cy="5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73584</xdr:rowOff>
    </xdr:from>
    <xdr:to>
      <xdr:col>85</xdr:col>
      <xdr:colOff>177800</xdr:colOff>
      <xdr:row>74</xdr:row>
      <xdr:rowOff>3734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96461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36633</xdr:rowOff>
    </xdr:from>
    <xdr:to>
      <xdr:col>81</xdr:col>
      <xdr:colOff>101600</xdr:colOff>
      <xdr:row>73</xdr:row>
      <xdr:rowOff>138233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5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154760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76839</xdr:rowOff>
    </xdr:from>
    <xdr:to>
      <xdr:col>76</xdr:col>
      <xdr:colOff>165100</xdr:colOff>
      <xdr:row>73</xdr:row>
      <xdr:rowOff>6989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4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23516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9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88488</xdr:rowOff>
    </xdr:from>
    <xdr:to>
      <xdr:col>72</xdr:col>
      <xdr:colOff>38100</xdr:colOff>
      <xdr:row>73</xdr:row>
      <xdr:rowOff>18638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35165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20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32491</xdr:rowOff>
    </xdr:from>
    <xdr:to>
      <xdr:col>67</xdr:col>
      <xdr:colOff>101600</xdr:colOff>
      <xdr:row>72</xdr:row>
      <xdr:rowOff>134091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150618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15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163573</xdr:rowOff>
    </xdr:from>
    <xdr:to>
      <xdr:col>85</xdr:col>
      <xdr:colOff>127000</xdr:colOff>
      <xdr:row>97</xdr:row>
      <xdr:rowOff>5869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22773"/>
          <a:ext cx="8382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163573</xdr:rowOff>
    </xdr:from>
    <xdr:to>
      <xdr:col>81</xdr:col>
      <xdr:colOff>50800</xdr:colOff>
      <xdr:row>97</xdr:row>
      <xdr:rowOff>115674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22773"/>
          <a:ext cx="889000" cy="1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166911</xdr:rowOff>
    </xdr:from>
    <xdr:to>
      <xdr:col>76</xdr:col>
      <xdr:colOff>114300</xdr:colOff>
      <xdr:row>97</xdr:row>
      <xdr:rowOff>115674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26111"/>
          <a:ext cx="889000" cy="1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166911</xdr:rowOff>
    </xdr:from>
    <xdr:to>
      <xdr:col>71</xdr:col>
      <xdr:colOff>177800</xdr:colOff>
      <xdr:row>97</xdr:row>
      <xdr:rowOff>137711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26111"/>
          <a:ext cx="889000" cy="1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126519</xdr:rowOff>
    </xdr:from>
    <xdr:to>
      <xdr:col>85</xdr:col>
      <xdr:colOff>177800</xdr:colOff>
      <xdr:row>97</xdr:row>
      <xdr:rowOff>56669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8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149396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112773</xdr:rowOff>
    </xdr:from>
    <xdr:to>
      <xdr:col>81</xdr:col>
      <xdr:colOff>101600</xdr:colOff>
      <xdr:row>97</xdr:row>
      <xdr:rowOff>42923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59450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64874</xdr:rowOff>
    </xdr:from>
    <xdr:to>
      <xdr:col>76</xdr:col>
      <xdr:colOff>165100</xdr:colOff>
      <xdr:row>97</xdr:row>
      <xdr:rowOff>166474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157601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116111</xdr:rowOff>
    </xdr:from>
    <xdr:to>
      <xdr:col>72</xdr:col>
      <xdr:colOff>38100</xdr:colOff>
      <xdr:row>97</xdr:row>
      <xdr:rowOff>46261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62788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86911</xdr:rowOff>
    </xdr:from>
    <xdr:to>
      <xdr:col>67</xdr:col>
      <xdr:colOff>101600</xdr:colOff>
      <xdr:row>98</xdr:row>
      <xdr:rowOff>17061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33588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142901</xdr:rowOff>
    </xdr:from>
    <xdr:to>
      <xdr:col>116</xdr:col>
      <xdr:colOff>63500</xdr:colOff>
      <xdr:row>57</xdr:row>
      <xdr:rowOff>143987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15551"/>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143987</xdr:rowOff>
    </xdr:from>
    <xdr:to>
      <xdr:col>111</xdr:col>
      <xdr:colOff>177800</xdr:colOff>
      <xdr:row>57</xdr:row>
      <xdr:rowOff>144900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166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144900</xdr:rowOff>
    </xdr:from>
    <xdr:to>
      <xdr:col>107</xdr:col>
      <xdr:colOff>50800</xdr:colOff>
      <xdr:row>57</xdr:row>
      <xdr:rowOff>145872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17550"/>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145872</xdr:rowOff>
    </xdr:from>
    <xdr:to>
      <xdr:col>102</xdr:col>
      <xdr:colOff>114300</xdr:colOff>
      <xdr:row>57</xdr:row>
      <xdr:rowOff>146844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18522"/>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92101</xdr:rowOff>
    </xdr:from>
    <xdr:to>
      <xdr:col>116</xdr:col>
      <xdr:colOff>114300</xdr:colOff>
      <xdr:row>58</xdr:row>
      <xdr:rowOff>22251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93187</xdr:rowOff>
    </xdr:from>
    <xdr:to>
      <xdr:col>112</xdr:col>
      <xdr:colOff>38100</xdr:colOff>
      <xdr:row>58</xdr:row>
      <xdr:rowOff>23337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14464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94100</xdr:rowOff>
    </xdr:from>
    <xdr:to>
      <xdr:col>107</xdr:col>
      <xdr:colOff>101600</xdr:colOff>
      <xdr:row>58</xdr:row>
      <xdr:rowOff>24250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15377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95072</xdr:rowOff>
    </xdr:from>
    <xdr:to>
      <xdr:col>102</xdr:col>
      <xdr:colOff>165100</xdr:colOff>
      <xdr:row>58</xdr:row>
      <xdr:rowOff>25222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16349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96044</xdr:rowOff>
    </xdr:from>
    <xdr:to>
      <xdr:col>98</xdr:col>
      <xdr:colOff>38100</xdr:colOff>
      <xdr:row>58</xdr:row>
      <xdr:rowOff>26194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17321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66624</xdr:rowOff>
    </xdr:from>
    <xdr:to>
      <xdr:col>116</xdr:col>
      <xdr:colOff>62864</xdr:colOff>
      <xdr:row>78</xdr:row>
      <xdr:rowOff>38164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411024"/>
          <a:ext cx="1269" cy="1000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41991</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38164</xdr:rowOff>
    </xdr:from>
    <xdr:to>
      <xdr:col>116</xdr:col>
      <xdr:colOff>152400</xdr:colOff>
      <xdr:row>78</xdr:row>
      <xdr:rowOff>38164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13301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18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66624</xdr:rowOff>
    </xdr:from>
    <xdr:to>
      <xdr:col>116</xdr:col>
      <xdr:colOff>152400</xdr:colOff>
      <xdr:row>72</xdr:row>
      <xdr:rowOff>66624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41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80817</xdr:rowOff>
    </xdr:from>
    <xdr:to>
      <xdr:col>116</xdr:col>
      <xdr:colOff>63500</xdr:colOff>
      <xdr:row>74</xdr:row>
      <xdr:rowOff>69406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253767"/>
          <a:ext cx="838200" cy="50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80817</xdr:rowOff>
    </xdr:from>
    <xdr:to>
      <xdr:col>111</xdr:col>
      <xdr:colOff>177800</xdr:colOff>
      <xdr:row>72</xdr:row>
      <xdr:rowOff>1150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25376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18338</xdr:rowOff>
    </xdr:from>
    <xdr:to>
      <xdr:col>112</xdr:col>
      <xdr:colOff>38100</xdr:colOff>
      <xdr:row>75</xdr:row>
      <xdr:rowOff>119938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8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111065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168237</xdr:rowOff>
    </xdr:from>
    <xdr:to>
      <xdr:col>107</xdr:col>
      <xdr:colOff>50800</xdr:colOff>
      <xdr:row>72</xdr:row>
      <xdr:rowOff>1150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341187"/>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36226</xdr:rowOff>
    </xdr:from>
    <xdr:to>
      <xdr:col>107</xdr:col>
      <xdr:colOff>101600</xdr:colOff>
      <xdr:row>75</xdr:row>
      <xdr:rowOff>137826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8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128954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168237</xdr:rowOff>
    </xdr:from>
    <xdr:to>
      <xdr:col>102</xdr:col>
      <xdr:colOff>114300</xdr:colOff>
      <xdr:row>72</xdr:row>
      <xdr:rowOff>93752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341187"/>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43752</xdr:rowOff>
    </xdr:from>
    <xdr:to>
      <xdr:col>102</xdr:col>
      <xdr:colOff>165100</xdr:colOff>
      <xdr:row>75</xdr:row>
      <xdr:rowOff>145352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136478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39960</xdr:rowOff>
    </xdr:from>
    <xdr:to>
      <xdr:col>98</xdr:col>
      <xdr:colOff>38100</xdr:colOff>
      <xdr:row>75</xdr:row>
      <xdr:rowOff>141560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132687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18606</xdr:rowOff>
    </xdr:from>
    <xdr:to>
      <xdr:col>116</xdr:col>
      <xdr:colOff>114300</xdr:colOff>
      <xdr:row>74</xdr:row>
      <xdr:rowOff>120206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41483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30017</xdr:rowOff>
    </xdr:from>
    <xdr:to>
      <xdr:col>112</xdr:col>
      <xdr:colOff>38100</xdr:colOff>
      <xdr:row>71</xdr:row>
      <xdr:rowOff>131617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2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148144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19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121800</xdr:rowOff>
    </xdr:from>
    <xdr:to>
      <xdr:col>107</xdr:col>
      <xdr:colOff>101600</xdr:colOff>
      <xdr:row>72</xdr:row>
      <xdr:rowOff>51950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68477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0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117437</xdr:rowOff>
    </xdr:from>
    <xdr:to>
      <xdr:col>102</xdr:col>
      <xdr:colOff>165100</xdr:colOff>
      <xdr:row>72</xdr:row>
      <xdr:rowOff>47587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64114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06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42952</xdr:rowOff>
    </xdr:from>
    <xdr:to>
      <xdr:col>98</xdr:col>
      <xdr:colOff>38100</xdr:colOff>
      <xdr:row>72</xdr:row>
      <xdr:rowOff>144552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3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161079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1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人件費、物件費、維持補修費において類似団体平均値と比較し高い水準となっているが、これは、合併前の旧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るため冬期間の道路除排雪に多額の費用が必要となることなどが要因となっている。公共施設の統廃合や指定管理者制度の導入拡大を進めているところであり、今後もコスト削減に努めていく。</a:t>
          </a:r>
        </a:p>
        <a:p>
          <a:r>
            <a:rPr kumimoji="1" lang="ja-JP" altLang="en-US" sz="1300">
              <a:latin typeface="ＭＳ Ｐゴシック" panose="020B0600070205080204" pitchFamily="50" charset="-128"/>
              <a:ea typeface="ＭＳ Ｐゴシック" panose="020B0600070205080204" pitchFamily="50" charset="-128"/>
            </a:rPr>
            <a:t>　また、町の面積が広大（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道路橋梁などのインフラ整備や、公共施設の統廃合のための大規模事業等により普通建設事業費が多額となり高い水準となっており、これに伴って公債費についても類似団体平均値を大きく上回っている。計画的な事業実施及び地方債の適正な管理に努め、普通建設事業費及び公債費の抑制を図っていく。</a:t>
          </a:r>
        </a:p>
        <a:p>
          <a:r>
            <a:rPr kumimoji="1" lang="ja-JP" altLang="en-US" sz="1300">
              <a:latin typeface="ＭＳ Ｐゴシック" panose="020B0600070205080204" pitchFamily="50" charset="-128"/>
              <a:ea typeface="ＭＳ Ｐゴシック" panose="020B0600070205080204" pitchFamily="50" charset="-128"/>
            </a:rPr>
            <a:t>　さらに、過疎化・高齢化の進行や地理的な条件不利により、繰出金についても類似団体平均値と比較し高い水準となっており、下水道事業が営企業会計に移行したことにより補助費等についても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128041</xdr:rowOff>
    </xdr:from>
    <xdr:to>
      <xdr:col>24</xdr:col>
      <xdr:colOff>63500</xdr:colOff>
      <xdr:row>32</xdr:row>
      <xdr:rowOff>166218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14441"/>
          <a:ext cx="8382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166218</xdr:rowOff>
    </xdr:from>
    <xdr:to>
      <xdr:col>19</xdr:col>
      <xdr:colOff>177800</xdr:colOff>
      <xdr:row>33</xdr:row>
      <xdr:rowOff>3454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526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171247</xdr:rowOff>
    </xdr:from>
    <xdr:to>
      <xdr:col>15</xdr:col>
      <xdr:colOff>50800</xdr:colOff>
      <xdr:row>33</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6197"/>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171247</xdr:rowOff>
    </xdr:from>
    <xdr:to>
      <xdr:col>10</xdr:col>
      <xdr:colOff>114300</xdr:colOff>
      <xdr:row>32</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61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77241</xdr:rowOff>
    </xdr:from>
    <xdr:to>
      <xdr:col>24</xdr:col>
      <xdr:colOff>114300</xdr:colOff>
      <xdr:row>33</xdr:row>
      <xdr:rowOff>7391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100118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1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115418</xdr:rowOff>
    </xdr:from>
    <xdr:to>
      <xdr:col>20</xdr:col>
      <xdr:colOff>38100</xdr:colOff>
      <xdr:row>33</xdr:row>
      <xdr:rowOff>45568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62095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124104</xdr:rowOff>
    </xdr:from>
    <xdr:to>
      <xdr:col>15</xdr:col>
      <xdr:colOff>101600</xdr:colOff>
      <xdr:row>33</xdr:row>
      <xdr:rowOff>54254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70781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120447</xdr:rowOff>
    </xdr:from>
    <xdr:to>
      <xdr:col>10</xdr:col>
      <xdr:colOff>165100</xdr:colOff>
      <xdr:row>32</xdr:row>
      <xdr:rowOff>50597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67124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168910</xdr:rowOff>
    </xdr:from>
    <xdr:to>
      <xdr:col>6</xdr:col>
      <xdr:colOff>38100</xdr:colOff>
      <xdr:row>32</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95508</xdr:rowOff>
    </xdr:from>
    <xdr:to>
      <xdr:col>24</xdr:col>
      <xdr:colOff>63500</xdr:colOff>
      <xdr:row>56</xdr:row>
      <xdr:rowOff>9261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5258"/>
          <a:ext cx="838200" cy="8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9261</xdr:rowOff>
    </xdr:from>
    <xdr:to>
      <xdr:col>19</xdr:col>
      <xdr:colOff>177800</xdr:colOff>
      <xdr:row>56</xdr:row>
      <xdr:rowOff>73330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0461"/>
          <a:ext cx="889000" cy="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73330</xdr:rowOff>
    </xdr:from>
    <xdr:to>
      <xdr:col>15</xdr:col>
      <xdr:colOff>50800</xdr:colOff>
      <xdr:row>56</xdr:row>
      <xdr:rowOff>84996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74530"/>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xdr:rowOff>
    </xdr:from>
    <xdr:to>
      <xdr:col>10</xdr:col>
      <xdr:colOff>114300</xdr:colOff>
      <xdr:row>56</xdr:row>
      <xdr:rowOff>84996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29798"/>
          <a:ext cx="889000" cy="25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44708</xdr:rowOff>
    </xdr:from>
    <xdr:to>
      <xdr:col>24</xdr:col>
      <xdr:colOff>114300</xdr:colOff>
      <xdr:row>55</xdr:row>
      <xdr:rowOff>146308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129911</xdr:rowOff>
    </xdr:from>
    <xdr:to>
      <xdr:col>20</xdr:col>
      <xdr:colOff>38100</xdr:colOff>
      <xdr:row>56</xdr:row>
      <xdr:rowOff>60061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76588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22530</xdr:rowOff>
    </xdr:from>
    <xdr:to>
      <xdr:col>15</xdr:col>
      <xdr:colOff>101600</xdr:colOff>
      <xdr:row>56</xdr:row>
      <xdr:rowOff>124130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140657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9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34196</xdr:rowOff>
    </xdr:from>
    <xdr:to>
      <xdr:col>10</xdr:col>
      <xdr:colOff>165100</xdr:colOff>
      <xdr:row>56</xdr:row>
      <xdr:rowOff>135796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152323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120698</xdr:rowOff>
    </xdr:from>
    <xdr:to>
      <xdr:col>6</xdr:col>
      <xdr:colOff>38100</xdr:colOff>
      <xdr:row>55</xdr:row>
      <xdr:rowOff>50848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41975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7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30552</xdr:rowOff>
    </xdr:from>
    <xdr:to>
      <xdr:col>24</xdr:col>
      <xdr:colOff>63500</xdr:colOff>
      <xdr:row>77</xdr:row>
      <xdr:rowOff>73155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2202"/>
          <a:ext cx="8382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73155</xdr:rowOff>
    </xdr:from>
    <xdr:to>
      <xdr:col>19</xdr:col>
      <xdr:colOff>177800</xdr:colOff>
      <xdr:row>77</xdr:row>
      <xdr:rowOff>116901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4805"/>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91751</xdr:rowOff>
    </xdr:from>
    <xdr:to>
      <xdr:col>15</xdr:col>
      <xdr:colOff>50800</xdr:colOff>
      <xdr:row>77</xdr:row>
      <xdr:rowOff>116901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3401"/>
          <a:ext cx="889000" cy="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91751</xdr:rowOff>
    </xdr:from>
    <xdr:to>
      <xdr:col>10</xdr:col>
      <xdr:colOff>114300</xdr:colOff>
      <xdr:row>77</xdr:row>
      <xdr:rowOff>171433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3401"/>
          <a:ext cx="889000" cy="7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151202</xdr:rowOff>
    </xdr:from>
    <xdr:to>
      <xdr:col>24</xdr:col>
      <xdr:colOff>114300</xdr:colOff>
      <xdr:row>77</xdr:row>
      <xdr:rowOff>81352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129629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22355</xdr:rowOff>
    </xdr:from>
    <xdr:to>
      <xdr:col>20</xdr:col>
      <xdr:colOff>38100</xdr:colOff>
      <xdr:row>77</xdr:row>
      <xdr:rowOff>123955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115082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66101</xdr:rowOff>
    </xdr:from>
    <xdr:to>
      <xdr:col>15</xdr:col>
      <xdr:colOff>101600</xdr:colOff>
      <xdr:row>77</xdr:row>
      <xdr:rowOff>167701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40951</xdr:rowOff>
    </xdr:from>
    <xdr:to>
      <xdr:col>10</xdr:col>
      <xdr:colOff>165100</xdr:colOff>
      <xdr:row>77</xdr:row>
      <xdr:rowOff>142551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159078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120633</xdr:rowOff>
    </xdr:from>
    <xdr:to>
      <xdr:col>6</xdr:col>
      <xdr:colOff>38100</xdr:colOff>
      <xdr:row>78</xdr:row>
      <xdr:rowOff>50783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67310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122403</xdr:rowOff>
    </xdr:from>
    <xdr:to>
      <xdr:col>24</xdr:col>
      <xdr:colOff>63500</xdr:colOff>
      <xdr:row>98</xdr:row>
      <xdr:rowOff>130125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4503"/>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119019</xdr:rowOff>
    </xdr:from>
    <xdr:to>
      <xdr:col>19</xdr:col>
      <xdr:colOff>177800</xdr:colOff>
      <xdr:row>98</xdr:row>
      <xdr:rowOff>122403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1119"/>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119019</xdr:rowOff>
    </xdr:from>
    <xdr:to>
      <xdr:col>15</xdr:col>
      <xdr:colOff>50800</xdr:colOff>
      <xdr:row>98</xdr:row>
      <xdr:rowOff>130964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11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130964</xdr:rowOff>
    </xdr:from>
    <xdr:to>
      <xdr:col>10</xdr:col>
      <xdr:colOff>114300</xdr:colOff>
      <xdr:row>98</xdr:row>
      <xdr:rowOff>149272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3064"/>
          <a:ext cx="8890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79325</xdr:rowOff>
    </xdr:from>
    <xdr:to>
      <xdr:col>24</xdr:col>
      <xdr:colOff>114300</xdr:colOff>
      <xdr:row>99</xdr:row>
      <xdr:rowOff>9475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71603</xdr:rowOff>
    </xdr:from>
    <xdr:to>
      <xdr:col>20</xdr:col>
      <xdr:colOff>38100</xdr:colOff>
      <xdr:row>99</xdr:row>
      <xdr:rowOff>1753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18280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68219</xdr:rowOff>
    </xdr:from>
    <xdr:to>
      <xdr:col>15</xdr:col>
      <xdr:colOff>101600</xdr:colOff>
      <xdr:row>98</xdr:row>
      <xdr:rowOff>169819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80164</xdr:rowOff>
    </xdr:from>
    <xdr:to>
      <xdr:col>10</xdr:col>
      <xdr:colOff>165100</xdr:colOff>
      <xdr:row>99</xdr:row>
      <xdr:rowOff>10314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26841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98472</xdr:rowOff>
    </xdr:from>
    <xdr:to>
      <xdr:col>6</xdr:col>
      <xdr:colOff>38100</xdr:colOff>
      <xdr:row>99</xdr:row>
      <xdr:rowOff>28622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131536</xdr:rowOff>
    </xdr:from>
    <xdr:to>
      <xdr:col>55</xdr:col>
      <xdr:colOff>0</xdr:colOff>
      <xdr:row>37</xdr:row>
      <xdr:rowOff>137740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75186"/>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137740</xdr:rowOff>
    </xdr:from>
    <xdr:to>
      <xdr:col>50</xdr:col>
      <xdr:colOff>114300</xdr:colOff>
      <xdr:row>37</xdr:row>
      <xdr:rowOff>142966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81390"/>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142966</xdr:rowOff>
    </xdr:from>
    <xdr:to>
      <xdr:col>45</xdr:col>
      <xdr:colOff>177800</xdr:colOff>
      <xdr:row>37</xdr:row>
      <xdr:rowOff>148517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8661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148517</xdr:rowOff>
    </xdr:from>
    <xdr:to>
      <xdr:col>41</xdr:col>
      <xdr:colOff>50800</xdr:colOff>
      <xdr:row>37</xdr:row>
      <xdr:rowOff>154069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9216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80736</xdr:rowOff>
    </xdr:from>
    <xdr:to>
      <xdr:col>55</xdr:col>
      <xdr:colOff>50800</xdr:colOff>
      <xdr:row>38</xdr:row>
      <xdr:rowOff>10886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103613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86940</xdr:rowOff>
    </xdr:from>
    <xdr:to>
      <xdr:col>50</xdr:col>
      <xdr:colOff>165100</xdr:colOff>
      <xdr:row>38</xdr:row>
      <xdr:rowOff>17090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33617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0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92166</xdr:rowOff>
    </xdr:from>
    <xdr:to>
      <xdr:col>46</xdr:col>
      <xdr:colOff>38100</xdr:colOff>
      <xdr:row>38</xdr:row>
      <xdr:rowOff>22316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38843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97717</xdr:rowOff>
    </xdr:from>
    <xdr:to>
      <xdr:col>41</xdr:col>
      <xdr:colOff>101600</xdr:colOff>
      <xdr:row>38</xdr:row>
      <xdr:rowOff>27867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103269</xdr:rowOff>
    </xdr:from>
    <xdr:to>
      <xdr:col>36</xdr:col>
      <xdr:colOff>165100</xdr:colOff>
      <xdr:row>38</xdr:row>
      <xdr:rowOff>33420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46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49946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22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29907</xdr:rowOff>
    </xdr:from>
    <xdr:to>
      <xdr:col>55</xdr:col>
      <xdr:colOff>0</xdr:colOff>
      <xdr:row>57</xdr:row>
      <xdr:rowOff>49185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02557"/>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42132</xdr:rowOff>
    </xdr:from>
    <xdr:to>
      <xdr:col>50</xdr:col>
      <xdr:colOff>114300</xdr:colOff>
      <xdr:row>57</xdr:row>
      <xdr:rowOff>49185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14782"/>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8484</xdr:rowOff>
    </xdr:from>
    <xdr:to>
      <xdr:col>45</xdr:col>
      <xdr:colOff>177800</xdr:colOff>
      <xdr:row>57</xdr:row>
      <xdr:rowOff>42132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81134"/>
          <a:ext cx="889000" cy="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8484</xdr:rowOff>
    </xdr:from>
    <xdr:to>
      <xdr:col>41</xdr:col>
      <xdr:colOff>50800</xdr:colOff>
      <xdr:row>57</xdr:row>
      <xdr:rowOff>55814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81134"/>
          <a:ext cx="889000" cy="4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150557</xdr:rowOff>
    </xdr:from>
    <xdr:to>
      <xdr:col>55</xdr:col>
      <xdr:colOff>50800</xdr:colOff>
      <xdr:row>57</xdr:row>
      <xdr:rowOff>80707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1984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169835</xdr:rowOff>
    </xdr:from>
    <xdr:to>
      <xdr:col>50</xdr:col>
      <xdr:colOff>165100</xdr:colOff>
      <xdr:row>57</xdr:row>
      <xdr:rowOff>99985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116512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4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162782</xdr:rowOff>
    </xdr:from>
    <xdr:to>
      <xdr:col>46</xdr:col>
      <xdr:colOff>38100</xdr:colOff>
      <xdr:row>57</xdr:row>
      <xdr:rowOff>92932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109459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129134</xdr:rowOff>
    </xdr:from>
    <xdr:to>
      <xdr:col>41</xdr:col>
      <xdr:colOff>101600</xdr:colOff>
      <xdr:row>57</xdr:row>
      <xdr:rowOff>59284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5014</xdr:rowOff>
    </xdr:from>
    <xdr:to>
      <xdr:col>36</xdr:col>
      <xdr:colOff>165100</xdr:colOff>
      <xdr:row>57</xdr:row>
      <xdr:rowOff>106614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123141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5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149399</xdr:rowOff>
    </xdr:from>
    <xdr:to>
      <xdr:col>55</xdr:col>
      <xdr:colOff>0</xdr:colOff>
      <xdr:row>72</xdr:row>
      <xdr:rowOff>145889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322349"/>
          <a:ext cx="838200" cy="1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45745</xdr:rowOff>
    </xdr:from>
    <xdr:to>
      <xdr:col>50</xdr:col>
      <xdr:colOff>114300</xdr:colOff>
      <xdr:row>71</xdr:row>
      <xdr:rowOff>149399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047245"/>
          <a:ext cx="889000" cy="2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45745</xdr:rowOff>
    </xdr:from>
    <xdr:to>
      <xdr:col>45</xdr:col>
      <xdr:colOff>177800</xdr:colOff>
      <xdr:row>73</xdr:row>
      <xdr:rowOff>128776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047245"/>
          <a:ext cx="889000" cy="59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128776</xdr:rowOff>
    </xdr:from>
    <xdr:to>
      <xdr:col>41</xdr:col>
      <xdr:colOff>50800</xdr:colOff>
      <xdr:row>73</xdr:row>
      <xdr:rowOff>128842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6446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95089</xdr:rowOff>
    </xdr:from>
    <xdr:to>
      <xdr:col>55</xdr:col>
      <xdr:colOff>50800</xdr:colOff>
      <xdr:row>73</xdr:row>
      <xdr:rowOff>25239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4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117966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2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98599</xdr:rowOff>
    </xdr:from>
    <xdr:to>
      <xdr:col>50</xdr:col>
      <xdr:colOff>165100</xdr:colOff>
      <xdr:row>72</xdr:row>
      <xdr:rowOff>28749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2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45276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166395</xdr:rowOff>
    </xdr:from>
    <xdr:to>
      <xdr:col>46</xdr:col>
      <xdr:colOff>38100</xdr:colOff>
      <xdr:row>70</xdr:row>
      <xdr:rowOff>96545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19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113072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7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77976</xdr:rowOff>
    </xdr:from>
    <xdr:to>
      <xdr:col>41</xdr:col>
      <xdr:colOff>101600</xdr:colOff>
      <xdr:row>74</xdr:row>
      <xdr:rowOff>8126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24653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78042</xdr:rowOff>
    </xdr:from>
    <xdr:to>
      <xdr:col>36</xdr:col>
      <xdr:colOff>165100</xdr:colOff>
      <xdr:row>74</xdr:row>
      <xdr:rowOff>8192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5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24719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3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106913</xdr:rowOff>
    </xdr:from>
    <xdr:to>
      <xdr:col>55</xdr:col>
      <xdr:colOff>0</xdr:colOff>
      <xdr:row>92</xdr:row>
      <xdr:rowOff>89179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708863"/>
          <a:ext cx="838200" cy="15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89179</xdr:rowOff>
    </xdr:from>
    <xdr:to>
      <xdr:col>50</xdr:col>
      <xdr:colOff>114300</xdr:colOff>
      <xdr:row>93</xdr:row>
      <xdr:rowOff>7341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862579"/>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53529</xdr:rowOff>
    </xdr:from>
    <xdr:to>
      <xdr:col>45</xdr:col>
      <xdr:colOff>177800</xdr:colOff>
      <xdr:row>93</xdr:row>
      <xdr:rowOff>7341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655479"/>
          <a:ext cx="889000" cy="2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53529</xdr:rowOff>
    </xdr:from>
    <xdr:to>
      <xdr:col>41</xdr:col>
      <xdr:colOff>50800</xdr:colOff>
      <xdr:row>94</xdr:row>
      <xdr:rowOff>29852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655479"/>
          <a:ext cx="889000" cy="49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56113</xdr:rowOff>
    </xdr:from>
    <xdr:to>
      <xdr:col>55</xdr:col>
      <xdr:colOff>50800</xdr:colOff>
      <xdr:row>91</xdr:row>
      <xdr:rowOff>157713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6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78990</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0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38379</xdr:rowOff>
    </xdr:from>
    <xdr:to>
      <xdr:col>50</xdr:col>
      <xdr:colOff>165100</xdr:colOff>
      <xdr:row>92</xdr:row>
      <xdr:rowOff>139979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8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156506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58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127991</xdr:rowOff>
    </xdr:from>
    <xdr:to>
      <xdr:col>46</xdr:col>
      <xdr:colOff>38100</xdr:colOff>
      <xdr:row>93</xdr:row>
      <xdr:rowOff>58141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74668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6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2729</xdr:rowOff>
    </xdr:from>
    <xdr:to>
      <xdr:col>41</xdr:col>
      <xdr:colOff>101600</xdr:colOff>
      <xdr:row>91</xdr:row>
      <xdr:rowOff>104329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6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120856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37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150502</xdr:rowOff>
    </xdr:from>
    <xdr:to>
      <xdr:col>36</xdr:col>
      <xdr:colOff>165100</xdr:colOff>
      <xdr:row>94</xdr:row>
      <xdr:rowOff>80652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97179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8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83285</xdr:rowOff>
    </xdr:from>
    <xdr:to>
      <xdr:col>85</xdr:col>
      <xdr:colOff>127000</xdr:colOff>
      <xdr:row>36</xdr:row>
      <xdr:rowOff>107124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55485"/>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94388</xdr:rowOff>
    </xdr:from>
    <xdr:to>
      <xdr:col>81</xdr:col>
      <xdr:colOff>50800</xdr:colOff>
      <xdr:row>36</xdr:row>
      <xdr:rowOff>107124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6658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93409</xdr:rowOff>
    </xdr:from>
    <xdr:to>
      <xdr:col>76</xdr:col>
      <xdr:colOff>114300</xdr:colOff>
      <xdr:row>36</xdr:row>
      <xdr:rowOff>94388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94159"/>
          <a:ext cx="88900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93409</xdr:rowOff>
    </xdr:from>
    <xdr:to>
      <xdr:col>71</xdr:col>
      <xdr:colOff>177800</xdr:colOff>
      <xdr:row>35</xdr:row>
      <xdr:rowOff>127862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94159"/>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32485</xdr:rowOff>
    </xdr:from>
    <xdr:to>
      <xdr:col>85</xdr:col>
      <xdr:colOff>177800</xdr:colOff>
      <xdr:row>36</xdr:row>
      <xdr:rowOff>134085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55362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56324</xdr:rowOff>
    </xdr:from>
    <xdr:to>
      <xdr:col>81</xdr:col>
      <xdr:colOff>101600</xdr:colOff>
      <xdr:row>36</xdr:row>
      <xdr:rowOff>157924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43588</xdr:rowOff>
    </xdr:from>
    <xdr:to>
      <xdr:col>76</xdr:col>
      <xdr:colOff>165100</xdr:colOff>
      <xdr:row>36</xdr:row>
      <xdr:rowOff>145188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161715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9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42609</xdr:rowOff>
    </xdr:from>
    <xdr:to>
      <xdr:col>72</xdr:col>
      <xdr:colOff>38100</xdr:colOff>
      <xdr:row>35</xdr:row>
      <xdr:rowOff>144209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160736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77062</xdr:rowOff>
    </xdr:from>
    <xdr:to>
      <xdr:col>67</xdr:col>
      <xdr:colOff>101600</xdr:colOff>
      <xdr:row>36</xdr:row>
      <xdr:rowOff>7212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23739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164541</xdr:rowOff>
    </xdr:from>
    <xdr:to>
      <xdr:col>85</xdr:col>
      <xdr:colOff>127000</xdr:colOff>
      <xdr:row>53</xdr:row>
      <xdr:rowOff>73744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079941"/>
          <a:ext cx="838200" cy="8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164541</xdr:rowOff>
    </xdr:from>
    <xdr:to>
      <xdr:col>81</xdr:col>
      <xdr:colOff>50800</xdr:colOff>
      <xdr:row>55</xdr:row>
      <xdr:rowOff>99444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079941"/>
          <a:ext cx="889000" cy="4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143009</xdr:rowOff>
    </xdr:from>
    <xdr:to>
      <xdr:col>76</xdr:col>
      <xdr:colOff>114300</xdr:colOff>
      <xdr:row>55</xdr:row>
      <xdr:rowOff>99444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401309"/>
          <a:ext cx="889000" cy="1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88483</xdr:rowOff>
    </xdr:from>
    <xdr:to>
      <xdr:col>71</xdr:col>
      <xdr:colOff>177800</xdr:colOff>
      <xdr:row>54</xdr:row>
      <xdr:rowOff>143009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46783"/>
          <a:ext cx="889000" cy="5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22944</xdr:rowOff>
    </xdr:from>
    <xdr:to>
      <xdr:col>85</xdr:col>
      <xdr:colOff>177800</xdr:colOff>
      <xdr:row>53</xdr:row>
      <xdr:rowOff>124544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45821</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113741</xdr:rowOff>
    </xdr:from>
    <xdr:to>
      <xdr:col>81</xdr:col>
      <xdr:colOff>101600</xdr:colOff>
      <xdr:row>53</xdr:row>
      <xdr:rowOff>43891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60418</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880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48644</xdr:rowOff>
    </xdr:from>
    <xdr:to>
      <xdr:col>76</xdr:col>
      <xdr:colOff>165100</xdr:colOff>
      <xdr:row>55</xdr:row>
      <xdr:rowOff>150244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166771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5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92209</xdr:rowOff>
    </xdr:from>
    <xdr:to>
      <xdr:col>72</xdr:col>
      <xdr:colOff>38100</xdr:colOff>
      <xdr:row>55</xdr:row>
      <xdr:rowOff>22359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35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38886</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12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37683</xdr:rowOff>
    </xdr:from>
    <xdr:to>
      <xdr:col>67</xdr:col>
      <xdr:colOff>101600</xdr:colOff>
      <xdr:row>54</xdr:row>
      <xdr:rowOff>139283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2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155810</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0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36213</xdr:rowOff>
    </xdr:from>
    <xdr:to>
      <xdr:col>85</xdr:col>
      <xdr:colOff>127000</xdr:colOff>
      <xdr:row>79</xdr:row>
      <xdr:rowOff>41162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0763"/>
          <a:ext cx="8382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36384</xdr:rowOff>
    </xdr:from>
    <xdr:to>
      <xdr:col>81</xdr:col>
      <xdr:colOff>50800</xdr:colOff>
      <xdr:row>79</xdr:row>
      <xdr:rowOff>41162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0934"/>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97592</xdr:rowOff>
    </xdr:from>
    <xdr:to>
      <xdr:col>76</xdr:col>
      <xdr:colOff>114300</xdr:colOff>
      <xdr:row>79</xdr:row>
      <xdr:rowOff>36384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70692"/>
          <a:ext cx="889000" cy="1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97592</xdr:rowOff>
    </xdr:from>
    <xdr:to>
      <xdr:col>71</xdr:col>
      <xdr:colOff>177800</xdr:colOff>
      <xdr:row>78</xdr:row>
      <xdr:rowOff>166957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70692"/>
          <a:ext cx="8890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156863</xdr:rowOff>
    </xdr:from>
    <xdr:to>
      <xdr:col>85</xdr:col>
      <xdr:colOff>177800</xdr:colOff>
      <xdr:row>79</xdr:row>
      <xdr:rowOff>87013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161812</xdr:rowOff>
    </xdr:from>
    <xdr:to>
      <xdr:col>81</xdr:col>
      <xdr:colOff>101600</xdr:colOff>
      <xdr:row>79</xdr:row>
      <xdr:rowOff>91962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83089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7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157034</xdr:rowOff>
    </xdr:from>
    <xdr:to>
      <xdr:col>76</xdr:col>
      <xdr:colOff>165100</xdr:colOff>
      <xdr:row>79</xdr:row>
      <xdr:rowOff>87184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78311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46792</xdr:rowOff>
    </xdr:from>
    <xdr:to>
      <xdr:col>72</xdr:col>
      <xdr:colOff>38100</xdr:colOff>
      <xdr:row>78</xdr:row>
      <xdr:rowOff>148392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164919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116157</xdr:rowOff>
    </xdr:from>
    <xdr:to>
      <xdr:col>67</xdr:col>
      <xdr:colOff>101600</xdr:colOff>
      <xdr:row>79</xdr:row>
      <xdr:rowOff>46307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62834</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2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87433</xdr:rowOff>
    </xdr:from>
    <xdr:to>
      <xdr:col>85</xdr:col>
      <xdr:colOff>127000</xdr:colOff>
      <xdr:row>93</xdr:row>
      <xdr:rowOff>124383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32283"/>
          <a:ext cx="8382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127639</xdr:rowOff>
    </xdr:from>
    <xdr:to>
      <xdr:col>81</xdr:col>
      <xdr:colOff>50800</xdr:colOff>
      <xdr:row>93</xdr:row>
      <xdr:rowOff>87433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01039"/>
          <a:ext cx="889000" cy="13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127639</xdr:rowOff>
    </xdr:from>
    <xdr:to>
      <xdr:col>76</xdr:col>
      <xdr:colOff>114300</xdr:colOff>
      <xdr:row>92</xdr:row>
      <xdr:rowOff>139289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01039"/>
          <a:ext cx="889000" cy="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83291</xdr:rowOff>
    </xdr:from>
    <xdr:to>
      <xdr:col>71</xdr:col>
      <xdr:colOff>177800</xdr:colOff>
      <xdr:row>92</xdr:row>
      <xdr:rowOff>139289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856691"/>
          <a:ext cx="889000" cy="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73583</xdr:rowOff>
    </xdr:from>
    <xdr:to>
      <xdr:col>85</xdr:col>
      <xdr:colOff>177800</xdr:colOff>
      <xdr:row>94</xdr:row>
      <xdr:rowOff>3733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96460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36633</xdr:rowOff>
    </xdr:from>
    <xdr:to>
      <xdr:col>81</xdr:col>
      <xdr:colOff>101600</xdr:colOff>
      <xdr:row>93</xdr:row>
      <xdr:rowOff>138233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154760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76839</xdr:rowOff>
    </xdr:from>
    <xdr:to>
      <xdr:col>76</xdr:col>
      <xdr:colOff>165100</xdr:colOff>
      <xdr:row>93</xdr:row>
      <xdr:rowOff>6989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23516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62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88489</xdr:rowOff>
    </xdr:from>
    <xdr:to>
      <xdr:col>72</xdr:col>
      <xdr:colOff>38100</xdr:colOff>
      <xdr:row>93</xdr:row>
      <xdr:rowOff>18639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35166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63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32491</xdr:rowOff>
    </xdr:from>
    <xdr:to>
      <xdr:col>67</xdr:col>
      <xdr:colOff>101600</xdr:colOff>
      <xdr:row>92</xdr:row>
      <xdr:rowOff>134091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150618</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5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基幹産業である農林業及び観光業に重点を置いているため、農林水産業費及び商工費が類似団体平均値より高い水準となっている。農林業については、耕作放棄地の有効活用、担い手確保対策、有害鳥獣対策、里地・里山保全整備等に取り組み、観光業については、観光情報発信や電子地域通貨の運用、産官学金連携による観光拠点の整備に取り組んでいる。消防費については、消防詰所や消防車両の更新を進めており、また、教育費については、小・中学校の統合整備に順次取り組んでいるため、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土木費については、町の面積が広大（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くの河川を抱え起伏に富んだ中山間地に位置するという地理上の特性のため、道路やトンネル、橋梁などのインフラ整備及び維持に多額の費用が必要となることや、豪雪地帯であることから冬期間の道路除排雪に多額の費用が必要となるため、類似団体平均値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さらに、インフラ整備が多額となることから、これに伴い公債費についても類似団体平均値を大きく上回っている。公共施設の統廃合を進めているところであり、これに伴う大規模事業等の財源としても地方債を活用しているため、計画的な事業実施や地方債の適正な管理に努め、普通建設事業費及び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実質収支額は一定規模以上となっているが、実質単年度収支はマイナスとなることが多くなっている。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決算以降、継続的に財政調整基金残高が減少していたため、これの維持及び積み増しを目的として、新たな財政計画及び行財政改革基本方針中期行動計画を策定し、これに基づきふるさと寄附金を原資とするふるさと応援基金の活用等を行い、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年度に続き令和６年度においても財政調整基金の積み増しを行った。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すべての会計において継続的に実質収支額は黒字を確保しており、赤字となっている会計はない。標準財政規模比としても一定規模以上を確保している。</a:t>
          </a:r>
        </a:p>
        <a:p>
          <a:r>
            <a:rPr kumimoji="1" lang="ja-JP" altLang="en-US" sz="1400">
              <a:latin typeface="ＭＳ ゴシック" pitchFamily="49" charset="-128"/>
              <a:ea typeface="ＭＳ ゴシック" pitchFamily="49" charset="-128"/>
            </a:rPr>
            <a:t>　一般会計において黒字確保のために財政調整基金の取り崩しが続いていたことや、人口減少・全国平均を上回る高齢化率（</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群馬県年齢別人口統計調査）による過疎化の進行、下水道事業特別会計の地方公営企業会計への移行等により、今後すべての会計についてさらに厳しい状況となっていくことが見込まれる。このため、事務事業の見直し等による歳出の削減や適切な財源の確保、受益者負担を考慮した使用料の見直し等による経営及び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16924716</v>
      </c>
      <c r="BO4" s="449"/>
      <c r="BP4" s="449"/>
      <c r="BQ4" s="449"/>
      <c r="BR4" s="449"/>
      <c r="BS4" s="449"/>
      <c r="BT4" s="449"/>
      <c r="BU4" s="450"/>
      <c r="BV4" s="448">
        <v>16592297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5.7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15696980</v>
      </c>
      <c r="BO5" s="420"/>
      <c r="BP5" s="420"/>
      <c r="BQ5" s="420"/>
      <c r="BR5" s="420"/>
      <c r="BS5" s="420"/>
      <c r="BT5" s="420"/>
      <c r="BU5" s="421"/>
      <c r="BV5" s="419">
        <v>15586016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90.1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1227736</v>
      </c>
      <c r="BO6" s="420"/>
      <c r="BP6" s="420"/>
      <c r="BQ6" s="420"/>
      <c r="BR6" s="420"/>
      <c r="BS6" s="420"/>
      <c r="BT6" s="420"/>
      <c r="BU6" s="421"/>
      <c r="BV6" s="419">
        <v>1006281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90.6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830741</v>
      </c>
      <c r="BO7" s="420"/>
      <c r="BP7" s="420"/>
      <c r="BQ7" s="420"/>
      <c r="BR7" s="420"/>
      <c r="BS7" s="420"/>
      <c r="BT7" s="420"/>
      <c r="BU7" s="421"/>
      <c r="BV7" s="419">
        <v>487847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9194508</v>
      </c>
      <c r="CU7" s="420"/>
      <c r="CV7" s="420"/>
      <c r="CW7" s="420"/>
      <c r="CX7" s="420"/>
      <c r="CY7" s="420"/>
      <c r="CZ7" s="420"/>
      <c r="DA7" s="421"/>
      <c r="DB7" s="419">
        <v>9066505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396995</v>
      </c>
      <c r="BO8" s="420"/>
      <c r="BP8" s="420"/>
      <c r="BQ8" s="420"/>
      <c r="BR8" s="420"/>
      <c r="BS8" s="420"/>
      <c r="BT8" s="420"/>
      <c r="BU8" s="421"/>
      <c r="BV8" s="419">
        <v>518434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17195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-121439</v>
      </c>
      <c r="BO9" s="420"/>
      <c r="BP9" s="420"/>
      <c r="BQ9" s="420"/>
      <c r="BR9" s="420"/>
      <c r="BS9" s="420"/>
      <c r="BT9" s="420"/>
      <c r="BU9" s="421"/>
      <c r="BV9" s="419">
        <v>-262916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16.399999999999999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19347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716</v>
      </c>
      <c r="BO10" s="420"/>
      <c r="BP10" s="420"/>
      <c r="BQ10" s="420"/>
      <c r="BR10" s="420"/>
      <c r="BS10" s="420"/>
      <c r="BT10" s="420"/>
      <c r="BU10" s="421"/>
      <c r="BV10" s="419">
        <v>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16954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16414</v>
      </c>
      <c r="S13" s="507"/>
      <c r="T13" s="507"/>
      <c r="U13" s="507"/>
      <c r="V13" s="508"/>
      <c r="W13" s="509" t="s">
        <v>131</v>
      </c>
      <c r="X13" s="405"/>
      <c r="Y13" s="405"/>
      <c r="Z13" s="405"/>
      <c r="AA13" s="405"/>
      <c r="AB13" s="406"/>
      <c r="AC13" s="372">
        <v>930</v>
      </c>
      <c r="AD13" s="373"/>
      <c r="AE13" s="373"/>
      <c r="AF13" s="373"/>
      <c r="AG13" s="374"/>
      <c r="AH13" s="372">
        <v>1036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-220723</v>
      </c>
      <c r="BO13" s="420"/>
      <c r="BP13" s="420"/>
      <c r="BQ13" s="420"/>
      <c r="BR13" s="420"/>
      <c r="BS13" s="420"/>
      <c r="BT13" s="420"/>
      <c r="BU13" s="421"/>
      <c r="BV13" s="419">
        <v>-262847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8.6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17293</v>
      </c>
      <c r="S14" s="507"/>
      <c r="T14" s="507"/>
      <c r="U14" s="507"/>
      <c r="V14" s="508"/>
      <c r="W14" s="510"/>
      <c r="X14" s="408"/>
      <c r="Y14" s="408"/>
      <c r="Z14" s="408"/>
      <c r="AA14" s="408"/>
      <c r="AB14" s="409"/>
      <c r="AC14" s="499">
        <v>10.5</v>
      </c>
      <c r="AD14" s="500"/>
      <c r="AE14" s="500"/>
      <c r="AF14" s="500"/>
      <c r="AG14" s="501"/>
      <c r="AH14" s="499">
        <v>10.4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16830</v>
      </c>
      <c r="S15" s="507"/>
      <c r="T15" s="507"/>
      <c r="U15" s="507"/>
      <c r="V15" s="508"/>
      <c r="W15" s="509" t="s">
        <v>137</v>
      </c>
      <c r="X15" s="405"/>
      <c r="Y15" s="405"/>
      <c r="Z15" s="405"/>
      <c r="AA15" s="405"/>
      <c r="AB15" s="406"/>
      <c r="AC15" s="372">
        <v>1852</v>
      </c>
      <c r="AD15" s="373"/>
      <c r="AE15" s="373"/>
      <c r="AF15" s="373"/>
      <c r="AG15" s="374"/>
      <c r="AH15" s="372">
        <v>2064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3215671</v>
      </c>
      <c r="BO15" s="449"/>
      <c r="BP15" s="449"/>
      <c r="BQ15" s="449"/>
      <c r="BR15" s="449"/>
      <c r="BS15" s="449"/>
      <c r="BT15" s="449"/>
      <c r="BU15" s="450"/>
      <c r="BV15" s="448">
        <v>3220811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v>
      </c>
      <c r="AD16" s="500"/>
      <c r="AE16" s="500"/>
      <c r="AF16" s="500"/>
      <c r="AG16" s="501"/>
      <c r="AH16" s="499">
        <v>20.7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8315638</v>
      </c>
      <c r="BO16" s="420"/>
      <c r="BP16" s="420"/>
      <c r="BQ16" s="420"/>
      <c r="BR16" s="420"/>
      <c r="BS16" s="420"/>
      <c r="BT16" s="420"/>
      <c r="BU16" s="421"/>
      <c r="BV16" s="419">
        <v>8154931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6037</v>
      </c>
      <c r="AD17" s="373"/>
      <c r="AE17" s="373"/>
      <c r="AF17" s="373"/>
      <c r="AG17" s="374"/>
      <c r="AH17" s="372">
        <v>6876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4069214</v>
      </c>
      <c r="BO17" s="420"/>
      <c r="BP17" s="420"/>
      <c r="BQ17" s="420"/>
      <c r="BR17" s="420"/>
      <c r="BS17" s="420"/>
      <c r="BT17" s="420"/>
      <c r="BU17" s="421"/>
      <c r="BV17" s="419">
        <v>4078785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781.08</v>
      </c>
      <c r="M18" s="472"/>
      <c r="N18" s="472"/>
      <c r="O18" s="472"/>
      <c r="P18" s="472"/>
      <c r="Q18" s="472"/>
      <c r="R18" s="473"/>
      <c r="S18" s="473"/>
      <c r="T18" s="473"/>
      <c r="U18" s="473"/>
      <c r="V18" s="474"/>
      <c r="W18" s="490"/>
      <c r="X18" s="491"/>
      <c r="Y18" s="491"/>
      <c r="Z18" s="491"/>
      <c r="AA18" s="491"/>
      <c r="AB18" s="515"/>
      <c r="AC18" s="389">
        <v>68.5</v>
      </c>
      <c r="AD18" s="390"/>
      <c r="AE18" s="390"/>
      <c r="AF18" s="390"/>
      <c r="AG18" s="475"/>
      <c r="AH18" s="389">
        <v>68.900000000000006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8162472</v>
      </c>
      <c r="BO18" s="420"/>
      <c r="BP18" s="420"/>
      <c r="BQ18" s="420"/>
      <c r="BR18" s="420"/>
      <c r="BS18" s="420"/>
      <c r="BT18" s="420"/>
      <c r="BU18" s="421"/>
      <c r="BV18" s="419">
        <v>8291409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10679929</v>
      </c>
      <c r="BO19" s="420"/>
      <c r="BP19" s="420"/>
      <c r="BQ19" s="420"/>
      <c r="BR19" s="420"/>
      <c r="BS19" s="420"/>
      <c r="BT19" s="420"/>
      <c r="BU19" s="421"/>
      <c r="BV19" s="419">
        <v>10478038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6959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8047645</v>
      </c>
      <c r="BO22" s="449"/>
      <c r="BP22" s="449"/>
      <c r="BQ22" s="449"/>
      <c r="BR22" s="449"/>
      <c r="BS22" s="449"/>
      <c r="BT22" s="449"/>
      <c r="BU22" s="450"/>
      <c r="BV22" s="448">
        <v>8677830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5964585</v>
      </c>
      <c r="BO23" s="420"/>
      <c r="BP23" s="420"/>
      <c r="BQ23" s="420"/>
      <c r="BR23" s="420"/>
      <c r="BS23" s="420"/>
      <c r="BT23" s="420"/>
      <c r="BU23" s="421"/>
      <c r="BV23" s="419">
        <v>6869070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5440</v>
      </c>
      <c r="R24" s="373"/>
      <c r="S24" s="373"/>
      <c r="T24" s="373"/>
      <c r="U24" s="373"/>
      <c r="V24" s="374"/>
      <c r="W24" s="462"/>
      <c r="X24" s="399"/>
      <c r="Y24" s="400"/>
      <c r="Z24" s="375" t="s">
        <v>162</v>
      </c>
      <c r="AA24" s="376"/>
      <c r="AB24" s="376"/>
      <c r="AC24" s="376"/>
      <c r="AD24" s="376"/>
      <c r="AE24" s="376"/>
      <c r="AF24" s="376"/>
      <c r="AG24" s="377"/>
      <c r="AH24" s="372">
        <v>180</v>
      </c>
      <c r="AI24" s="373"/>
      <c r="AJ24" s="373"/>
      <c r="AK24" s="373"/>
      <c r="AL24" s="374"/>
      <c r="AM24" s="372">
        <v>605160</v>
      </c>
      <c r="AN24" s="373"/>
      <c r="AO24" s="373"/>
      <c r="AP24" s="373"/>
      <c r="AQ24" s="373"/>
      <c r="AR24" s="374"/>
      <c r="AS24" s="372">
        <v>3362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6467298</v>
      </c>
      <c r="BO24" s="420"/>
      <c r="BP24" s="420"/>
      <c r="BQ24" s="420"/>
      <c r="BR24" s="420"/>
      <c r="BS24" s="420"/>
      <c r="BT24" s="420"/>
      <c r="BU24" s="421"/>
      <c r="BV24" s="419">
        <v>6606535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5540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6325</v>
      </c>
      <c r="BO25" s="449"/>
      <c r="BP25" s="449"/>
      <c r="BQ25" s="449"/>
      <c r="BR25" s="449"/>
      <c r="BS25" s="449"/>
      <c r="BT25" s="449"/>
      <c r="BU25" s="450"/>
      <c r="BV25" s="448">
        <v>182999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5100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17580</v>
      </c>
      <c r="AN26" s="373"/>
      <c r="AO26" s="373"/>
      <c r="AP26" s="373"/>
      <c r="AQ26" s="373"/>
      <c r="AR26" s="374"/>
      <c r="AS26" s="372">
        <v>2930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3780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43879</v>
      </c>
      <c r="AN27" s="373"/>
      <c r="AO27" s="373"/>
      <c r="AP27" s="373"/>
      <c r="AQ27" s="373"/>
      <c r="AR27" s="374"/>
      <c r="AS27" s="372">
        <v>3657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10507</v>
      </c>
      <c r="BO27" s="454"/>
      <c r="BP27" s="454"/>
      <c r="BQ27" s="454"/>
      <c r="BR27" s="454"/>
      <c r="BS27" s="454"/>
      <c r="BT27" s="454"/>
      <c r="BU27" s="455"/>
      <c r="BV27" s="453">
        <v>10507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2970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3341991</v>
      </c>
      <c r="BO28" s="449"/>
      <c r="BP28" s="449"/>
      <c r="BQ28" s="449"/>
      <c r="BR28" s="449"/>
      <c r="BS28" s="449"/>
      <c r="BT28" s="449"/>
      <c r="BU28" s="450"/>
      <c r="BV28" s="448">
        <v>3161275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192</v>
      </c>
      <c r="AI29" s="373"/>
      <c r="AJ29" s="373"/>
      <c r="AK29" s="373"/>
      <c r="AL29" s="374"/>
      <c r="AM29" s="372">
        <v>649039</v>
      </c>
      <c r="AN29" s="373"/>
      <c r="AO29" s="373"/>
      <c r="AP29" s="373"/>
      <c r="AQ29" s="373"/>
      <c r="AR29" s="374"/>
      <c r="AS29" s="372">
        <v>3380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590805</v>
      </c>
      <c r="BO29" s="420"/>
      <c r="BP29" s="420"/>
      <c r="BQ29" s="420"/>
      <c r="BR29" s="420"/>
      <c r="BS29" s="420"/>
      <c r="BT29" s="420"/>
      <c r="BU29" s="421"/>
      <c r="BV29" s="419">
        <v>598537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4331886</v>
      </c>
      <c r="BO30" s="454"/>
      <c r="BP30" s="454"/>
      <c r="BQ30" s="454"/>
      <c r="BR30" s="454"/>
      <c r="BS30" s="454"/>
      <c r="BT30" s="454"/>
      <c r="BU30" s="455"/>
      <c r="BV30" s="453">
        <v>5013569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利根沼田学校組合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月夜野振興公社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利根沼田広域市町村圏振興整備組合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水の故郷</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猿ヶ京温泉夢未来</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みなかみ町土地開発公社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群馬県後期高齢者医療広域連合（一般会計）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群馬県後期高齢者医療広域連合（特別会計）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mFFbVf9fLKEwmuCxh0oM1PXp19qS7+BYEY5kc/SCGvyEz7lGIcx4lI+e2gPugK0Lt6GbleJU+5gCsvulzrhkA==" saltValue="ShgK1jbhoSdecBDBxgM8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6.52</v>
      </c>
      <c r="G34" s="33">
        <v>6.41</v>
      </c>
      <c r="H34" s="33">
        <v>7.06</v>
      </c>
      <c r="I34" s="33">
        <v>8.27</v>
      </c>
      <c r="J34" s="34">
        <v>8.0299999999999994</v>
      </c>
      <c r="K34" s="22"/>
      <c r="L34" s="22"/>
      <c r="M34" s="22"/>
      <c r="N34" s="22"/>
      <c r="O34" s="22"/>
      <c r="P34" s="22"/>
    </row>
    <row r="35" spans="1:16" ht="39" customHeight="1" x14ac:dyDescent="0.15">
      <c r="A35" s="22"/>
      <c r="B35" s="35"/>
      <c r="C35" s="1145" t="s">
        <v>534</v>
      </c>
      <c r="D35" s="1146"/>
      <c r="E35" s="1147"/>
      <c r="F35" s="36">
        <v>4.13</v>
      </c>
      <c r="G35" s="37">
        <v>8.16</v>
      </c>
      <c r="H35" s="37">
        <v>8.5299999999999994</v>
      </c>
      <c r="I35" s="37">
        <v>5.71</v>
      </c>
      <c r="J35" s="38">
        <v>4.3099999999999996</v>
      </c>
      <c r="K35" s="22"/>
      <c r="L35" s="22"/>
      <c r="M35" s="22"/>
      <c r="N35" s="22"/>
      <c r="O35" s="22"/>
      <c r="P35" s="22"/>
    </row>
    <row r="36" spans="1:16" ht="39" customHeight="1" x14ac:dyDescent="0.15">
      <c r="A36" s="22"/>
      <c r="B36" s="35"/>
      <c r="C36" s="1145" t="s">
        <v>535</v>
      </c>
      <c r="D36" s="1146"/>
      <c r="E36" s="1147"/>
      <c r="F36" s="36" t="s">
        <v>486</v>
      </c>
      <c r="G36" s="37" t="s">
        <v>486</v>
      </c>
      <c r="H36" s="37" t="s">
        <v>486</v>
      </c>
      <c r="I36" s="37" t="s">
        <v>486</v>
      </c>
      <c r="J36" s="38">
        <v>3.21</v>
      </c>
      <c r="K36" s="22"/>
      <c r="L36" s="22"/>
      <c r="M36" s="22"/>
      <c r="N36" s="22"/>
      <c r="O36" s="22"/>
      <c r="P36" s="22"/>
    </row>
    <row r="37" spans="1:16" ht="39" customHeight="1" x14ac:dyDescent="0.15">
      <c r="A37" s="22"/>
      <c r="B37" s="35"/>
      <c r="C37" s="1145" t="s">
        <v>536</v>
      </c>
      <c r="D37" s="1146"/>
      <c r="E37" s="1147"/>
      <c r="F37" s="36">
        <v>1.1000000000000001</v>
      </c>
      <c r="G37" s="37">
        <v>0.76</v>
      </c>
      <c r="H37" s="37">
        <v>1.28</v>
      </c>
      <c r="I37" s="37">
        <v>1.3</v>
      </c>
      <c r="J37" s="38">
        <v>2.42</v>
      </c>
      <c r="K37" s="22"/>
      <c r="L37" s="22"/>
      <c r="M37" s="22"/>
      <c r="N37" s="22"/>
      <c r="O37" s="22"/>
      <c r="P37" s="22"/>
    </row>
    <row r="38" spans="1:16" ht="39" customHeight="1" x14ac:dyDescent="0.15">
      <c r="A38" s="22"/>
      <c r="B38" s="35"/>
      <c r="C38" s="1145" t="s">
        <v>537</v>
      </c>
      <c r="D38" s="1146"/>
      <c r="E38" s="1147"/>
      <c r="F38" s="36">
        <v>1.63</v>
      </c>
      <c r="G38" s="37">
        <v>1.63</v>
      </c>
      <c r="H38" s="37">
        <v>1.34</v>
      </c>
      <c r="I38" s="37">
        <v>0.79</v>
      </c>
      <c r="J38" s="38">
        <v>0.44</v>
      </c>
      <c r="K38" s="22"/>
      <c r="L38" s="22"/>
      <c r="M38" s="22"/>
      <c r="N38" s="22"/>
      <c r="O38" s="22"/>
      <c r="P38" s="22"/>
    </row>
    <row r="39" spans="1:16" ht="39" customHeight="1" x14ac:dyDescent="0.15">
      <c r="A39" s="22"/>
      <c r="B39" s="35"/>
      <c r="C39" s="1145" t="s">
        <v>538</v>
      </c>
      <c r="D39" s="1146"/>
      <c r="E39" s="1147"/>
      <c r="F39" s="36">
        <v>0.26</v>
      </c>
      <c r="G39" s="37">
        <v>0.25</v>
      </c>
      <c r="H39" s="37">
        <v>0.27</v>
      </c>
      <c r="I39" s="37">
        <v>0.27</v>
      </c>
      <c r="J39" s="38">
        <v>0.27</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0.39</v>
      </c>
      <c r="G43" s="42">
        <v>0.33</v>
      </c>
      <c r="H43" s="42">
        <v>0.34</v>
      </c>
      <c r="I43" s="42">
        <v>0.53</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59Z/+Mw3zuOwg0jHSZfM9BxbcSf7zm6NFGixOWlPPs0lj29o2F7n/7AHM38PSstKwrtx05gsqFdLEikBgdPYA==" saltValue="VnR1gZevAA5Q8U8rEDwJ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F46"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2170</v>
      </c>
      <c r="L45" s="60">
        <v>2019</v>
      </c>
      <c r="M45" s="60">
        <v>2003</v>
      </c>
      <c r="N45" s="60">
        <v>1720</v>
      </c>
      <c r="O45" s="61">
        <v>1618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366</v>
      </c>
      <c r="L48" s="64">
        <v>349</v>
      </c>
      <c r="M48" s="64">
        <v>394</v>
      </c>
      <c r="N48" s="64">
        <v>429</v>
      </c>
      <c r="O48" s="65">
        <v>375</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4</v>
      </c>
      <c r="M49" s="64">
        <v>4</v>
      </c>
      <c r="N49" s="64">
        <v>4</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1709</v>
      </c>
      <c r="L52" s="64">
        <v>1674</v>
      </c>
      <c r="M52" s="64">
        <v>1727</v>
      </c>
      <c r="N52" s="64">
        <v>1566</v>
      </c>
      <c r="O52" s="65">
        <v>1551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843</v>
      </c>
      <c r="L53" s="69">
        <v>698</v>
      </c>
      <c r="M53" s="69">
        <v>674</v>
      </c>
      <c r="N53" s="69">
        <v>587</v>
      </c>
      <c r="O53" s="70">
        <v>446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sheetData>
  <sheetProtection algorithmName="SHA-512" hashValue="/1XyYfpbEn+Zpc1auaiywJrxRhc3e+rcgVDbuW31apKyXx21nx0+2KWRxPwyjZ4X36yV+itR/9UKsXpbaRxSjQ==" saltValue="NM/3xmtRGsqRlg7gRwD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9709</v>
      </c>
      <c r="J41" s="344">
        <v>9693</v>
      </c>
      <c r="K41" s="344">
        <v>8970</v>
      </c>
      <c r="L41" s="344">
        <v>8678</v>
      </c>
      <c r="M41" s="345">
        <v>8048</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3730</v>
      </c>
      <c r="J43" s="347">
        <v>3077</v>
      </c>
      <c r="K43" s="347">
        <v>2872</v>
      </c>
      <c r="L43" s="347">
        <v>2896</v>
      </c>
      <c r="M43" s="348">
        <v>2791</v>
      </c>
    </row>
    <row r="44" spans="2:13" ht="27.75" customHeight="1" x14ac:dyDescent="0.15">
      <c r="B44" s="1186"/>
      <c r="C44" s="1187"/>
      <c r="D44" s="106"/>
      <c r="E44" s="1190" t="s">
        <v>34</v>
      </c>
      <c r="F44" s="1190"/>
      <c r="G44" s="1190"/>
      <c r="H44" s="1191"/>
      <c r="I44" s="346">
        <v>367</v>
      </c>
      <c r="J44" s="347">
        <v>328</v>
      </c>
      <c r="K44" s="347">
        <v>289</v>
      </c>
      <c r="L44" s="347">
        <v>260</v>
      </c>
      <c r="M44" s="348">
        <v>259</v>
      </c>
    </row>
    <row r="45" spans="2:13" ht="27.75" customHeight="1" x14ac:dyDescent="0.15">
      <c r="B45" s="1186"/>
      <c r="C45" s="1187"/>
      <c r="D45" s="106"/>
      <c r="E45" s="1190" t="s">
        <v>35</v>
      </c>
      <c r="F45" s="1190"/>
      <c r="G45" s="1190"/>
      <c r="H45" s="1191"/>
      <c r="I45" s="346">
        <v>3958</v>
      </c>
      <c r="J45" s="347">
        <v>3967</v>
      </c>
      <c r="K45" s="347">
        <v>3847</v>
      </c>
      <c r="L45" s="347">
        <v>3787</v>
      </c>
      <c r="M45" s="348">
        <v>3913</v>
      </c>
    </row>
    <row r="46" spans="2:13" ht="27.75" customHeight="1" x14ac:dyDescent="0.15">
      <c r="B46" s="1186"/>
      <c r="C46" s="1187"/>
      <c r="D46" s="107"/>
      <c r="E46" s="1190" t="s">
        <v>36</v>
      </c>
      <c r="F46" s="1190"/>
      <c r="G46" s="1190"/>
      <c r="H46" s="1191"/>
      <c r="I46" s="346" t="s">
        <v>486</v>
      </c>
      <c r="J46" s="347" t="s">
        <v>486</v>
      </c>
      <c r="K46" s="347" t="s">
        <v>486</v>
      </c>
      <c r="L46" s="347" t="s">
        <v>486</v>
      </c>
      <c r="M46" s="348">
        <v>5</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6265</v>
      </c>
      <c r="J50" s="347">
        <v>7019</v>
      </c>
      <c r="K50" s="347">
        <v>7481</v>
      </c>
      <c r="L50" s="347">
        <v>8007</v>
      </c>
      <c r="M50" s="348">
        <v>7573</v>
      </c>
    </row>
    <row r="51" spans="2:13" ht="27.75" customHeight="1" x14ac:dyDescent="0.15">
      <c r="B51" s="1186"/>
      <c r="C51" s="1187"/>
      <c r="D51" s="106"/>
      <c r="E51" s="1190" t="s">
        <v>42</v>
      </c>
      <c r="F51" s="1190"/>
      <c r="G51" s="1190"/>
      <c r="H51" s="1191"/>
      <c r="I51" s="346">
        <v>505</v>
      </c>
      <c r="J51" s="347">
        <v>489</v>
      </c>
      <c r="K51" s="347">
        <v>330</v>
      </c>
      <c r="L51" s="347">
        <v>311</v>
      </c>
      <c r="M51" s="348">
        <v>208</v>
      </c>
    </row>
    <row r="52" spans="2:13" ht="27.75" customHeight="1" x14ac:dyDescent="0.15">
      <c r="B52" s="1188"/>
      <c r="C52" s="1189"/>
      <c r="D52" s="106"/>
      <c r="E52" s="1190" t="s">
        <v>43</v>
      </c>
      <c r="F52" s="1190"/>
      <c r="G52" s="1190"/>
      <c r="H52" s="1191"/>
      <c r="I52" s="346">
        <v>12737</v>
      </c>
      <c r="J52" s="347">
        <v>12644</v>
      </c>
      <c r="K52" s="347">
        <v>11796</v>
      </c>
      <c r="L52" s="347">
        <v>11939</v>
      </c>
      <c r="M52" s="348">
        <v>11119</v>
      </c>
    </row>
    <row r="53" spans="2:13" ht="27.75" customHeight="1" thickBot="1" x14ac:dyDescent="0.2">
      <c r="B53" s="1192" t="s">
        <v>19</v>
      </c>
      <c r="C53" s="1193"/>
      <c r="D53" s="110"/>
      <c r="E53" s="1194" t="s">
        <v>44</v>
      </c>
      <c r="F53" s="1194"/>
      <c r="G53" s="1194"/>
      <c r="H53" s="1195"/>
      <c r="I53" s="349">
        <v>-1745</v>
      </c>
      <c r="J53" s="350">
        <v>-3088</v>
      </c>
      <c r="K53" s="350">
        <v>-3628</v>
      </c>
      <c r="L53" s="350">
        <v>-4638</v>
      </c>
      <c r="M53" s="351">
        <v>-3886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lkp1P7mNWzyemoYas8EQWu+8Uqm85AObObjjP7TL/a81OW0EfSHHr5BDOoi0JK0eQvMzO56Pmk56bkb9FugcA==" saltValue="untlQRk+WHRpURqcQsdf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2741</v>
      </c>
      <c r="G55" s="352">
        <v>3161</v>
      </c>
      <c r="H55" s="353">
        <v>3342</v>
      </c>
    </row>
    <row r="56" spans="2:8" ht="52.5" customHeight="1" x14ac:dyDescent="0.15">
      <c r="B56" s="122"/>
      <c r="C56" s="1213" t="s">
        <v>47</v>
      </c>
      <c r="D56" s="1213"/>
      <c r="E56" s="1214"/>
      <c r="F56" s="354">
        <v>553</v>
      </c>
      <c r="G56" s="354">
        <v>599</v>
      </c>
      <c r="H56" s="355">
        <v>591</v>
      </c>
    </row>
    <row r="57" spans="2:8" ht="53.25" customHeight="1" x14ac:dyDescent="0.15">
      <c r="B57" s="122"/>
      <c r="C57" s="1215" t="s">
        <v>48</v>
      </c>
      <c r="D57" s="1215"/>
      <c r="E57" s="1216"/>
      <c r="F57" s="356">
        <v>5010</v>
      </c>
      <c r="G57" s="356">
        <v>5014</v>
      </c>
      <c r="H57" s="357">
        <v>4332</v>
      </c>
    </row>
    <row r="58" spans="2:8" ht="45.75" customHeight="1" x14ac:dyDescent="0.15">
      <c r="B58" s="123"/>
      <c r="C58" s="1203" t="s">
        <v>559</v>
      </c>
      <c r="D58" s="1204"/>
      <c r="E58" s="1205"/>
      <c r="F58" s="358">
        <v>1618</v>
      </c>
      <c r="G58" s="358">
        <v>1620</v>
      </c>
      <c r="H58" s="359">
        <v>1548</v>
      </c>
    </row>
    <row r="59" spans="2:8" ht="45.75" customHeight="1" x14ac:dyDescent="0.15">
      <c r="B59" s="123"/>
      <c r="C59" s="1203" t="s">
        <v>561</v>
      </c>
      <c r="D59" s="1204"/>
      <c r="E59" s="1205"/>
      <c r="F59" s="358">
        <v>912</v>
      </c>
      <c r="G59" s="358">
        <v>912</v>
      </c>
      <c r="H59" s="359">
        <v>932</v>
      </c>
    </row>
    <row r="60" spans="2:8" ht="45.75" customHeight="1" x14ac:dyDescent="0.15">
      <c r="B60" s="123"/>
      <c r="C60" s="1203" t="s">
        <v>560</v>
      </c>
      <c r="D60" s="1204"/>
      <c r="E60" s="1205"/>
      <c r="F60" s="358">
        <v>1384</v>
      </c>
      <c r="G60" s="358">
        <v>1317</v>
      </c>
      <c r="H60" s="359">
        <v>876</v>
      </c>
    </row>
    <row r="61" spans="2:8" ht="45.75" customHeight="1" x14ac:dyDescent="0.15">
      <c r="B61" s="123"/>
      <c r="C61" s="1203" t="s">
        <v>562</v>
      </c>
      <c r="D61" s="1204"/>
      <c r="E61" s="1205"/>
      <c r="F61" s="358">
        <v>700</v>
      </c>
      <c r="G61" s="358">
        <v>700</v>
      </c>
      <c r="H61" s="359">
        <v>451</v>
      </c>
    </row>
    <row r="62" spans="2:8" ht="45.75" customHeight="1" thickBot="1" x14ac:dyDescent="0.2">
      <c r="B62" s="124"/>
      <c r="C62" s="1206" t="s">
        <v>563</v>
      </c>
      <c r="D62" s="1207"/>
      <c r="E62" s="1208"/>
      <c r="F62" s="360">
        <v>0</v>
      </c>
      <c r="G62" s="360">
        <v>60</v>
      </c>
      <c r="H62" s="361">
        <v>214</v>
      </c>
    </row>
    <row r="63" spans="2:8" ht="52.5" customHeight="1" thickBot="1" x14ac:dyDescent="0.2">
      <c r="B63" s="125"/>
      <c r="C63" s="1209" t="s">
        <v>49</v>
      </c>
      <c r="D63" s="1209"/>
      <c r="E63" s="1210"/>
      <c r="F63" s="362">
        <v>8304</v>
      </c>
      <c r="G63" s="362">
        <v>8773</v>
      </c>
      <c r="H63" s="363">
        <v>8265</v>
      </c>
    </row>
    <row r="64" spans="2:8" x14ac:dyDescent="0.15"/>
  </sheetData>
  <sheetProtection algorithmName="SHA-512" hashValue="f02QeOKV2MkRDESyKfFKMGejtkyZQwuJKrhZSD0YPNDr8vSt85DkfUkXh7xaYLEj7fshmvETN/zn1XEaoqOLyA==" saltValue="T1VGF1Q/+RaMKW0h7ZLn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109804</v>
      </c>
      <c r="E3" s="144"/>
      <c r="F3" s="145">
        <v>96248</v>
      </c>
      <c r="G3" s="146"/>
      <c r="H3" s="147"/>
    </row>
    <row r="4" spans="1:8" x14ac:dyDescent="0.15">
      <c r="A4" s="148"/>
      <c r="B4" s="149"/>
      <c r="C4" s="150"/>
      <c r="D4" s="151">
        <v>64670</v>
      </c>
      <c r="E4" s="152"/>
      <c r="F4" s="153">
        <v>55768</v>
      </c>
      <c r="G4" s="154"/>
      <c r="H4" s="155"/>
    </row>
    <row r="5" spans="1:8" x14ac:dyDescent="0.15">
      <c r="A5" s="136" t="s">
        <v>518</v>
      </c>
      <c r="B5" s="141"/>
      <c r="C5" s="142"/>
      <c r="D5" s="143">
        <v>149092</v>
      </c>
      <c r="E5" s="144"/>
      <c r="F5" s="145">
        <v>76413</v>
      </c>
      <c r="G5" s="146"/>
      <c r="H5" s="147"/>
    </row>
    <row r="6" spans="1:8" x14ac:dyDescent="0.15">
      <c r="A6" s="148"/>
      <c r="B6" s="149"/>
      <c r="C6" s="150"/>
      <c r="D6" s="151">
        <v>74268</v>
      </c>
      <c r="E6" s="152"/>
      <c r="F6" s="153">
        <v>39658</v>
      </c>
      <c r="G6" s="154"/>
      <c r="H6" s="155"/>
    </row>
    <row r="7" spans="1:8" x14ac:dyDescent="0.15">
      <c r="A7" s="136" t="s">
        <v>519</v>
      </c>
      <c r="B7" s="141"/>
      <c r="C7" s="142"/>
      <c r="D7" s="143">
        <v>135522</v>
      </c>
      <c r="E7" s="144"/>
      <c r="F7" s="145">
        <v>66481</v>
      </c>
      <c r="G7" s="146"/>
      <c r="H7" s="147"/>
    </row>
    <row r="8" spans="1:8" x14ac:dyDescent="0.15">
      <c r="A8" s="148"/>
      <c r="B8" s="149"/>
      <c r="C8" s="150"/>
      <c r="D8" s="151">
        <v>81871</v>
      </c>
      <c r="E8" s="152"/>
      <c r="F8" s="153">
        <v>36120</v>
      </c>
      <c r="G8" s="154"/>
      <c r="H8" s="155"/>
    </row>
    <row r="9" spans="1:8" x14ac:dyDescent="0.15">
      <c r="A9" s="136" t="s">
        <v>520</v>
      </c>
      <c r="B9" s="141"/>
      <c r="C9" s="142"/>
      <c r="D9" s="143">
        <v>166458</v>
      </c>
      <c r="E9" s="144"/>
      <c r="F9" s="145">
        <v>67825</v>
      </c>
      <c r="G9" s="146"/>
      <c r="H9" s="147"/>
    </row>
    <row r="10" spans="1:8" x14ac:dyDescent="0.15">
      <c r="A10" s="148"/>
      <c r="B10" s="149"/>
      <c r="C10" s="150"/>
      <c r="D10" s="151">
        <v>88832</v>
      </c>
      <c r="E10" s="152"/>
      <c r="F10" s="153">
        <v>39417</v>
      </c>
      <c r="G10" s="154"/>
      <c r="H10" s="155"/>
    </row>
    <row r="11" spans="1:8" x14ac:dyDescent="0.15">
      <c r="A11" s="136" t="s">
        <v>521</v>
      </c>
      <c r="B11" s="141"/>
      <c r="C11" s="142"/>
      <c r="D11" s="143">
        <v>172977</v>
      </c>
      <c r="E11" s="144"/>
      <c r="F11" s="145">
        <v>81158</v>
      </c>
      <c r="G11" s="146"/>
      <c r="H11" s="147"/>
    </row>
    <row r="12" spans="1:8" x14ac:dyDescent="0.15">
      <c r="A12" s="148"/>
      <c r="B12" s="149"/>
      <c r="C12" s="156"/>
      <c r="D12" s="151">
        <v>61061</v>
      </c>
      <c r="E12" s="152"/>
      <c r="F12" s="153">
        <v>45320</v>
      </c>
      <c r="G12" s="154"/>
      <c r="H12" s="155"/>
    </row>
    <row r="13" spans="1:8" x14ac:dyDescent="0.15">
      <c r="A13" s="136"/>
      <c r="B13" s="141"/>
      <c r="C13" s="157"/>
      <c r="D13" s="158">
        <v>146771</v>
      </c>
      <c r="E13" s="159"/>
      <c r="F13" s="160">
        <v>77625</v>
      </c>
      <c r="G13" s="161"/>
      <c r="H13" s="147"/>
    </row>
    <row r="14" spans="1:8" x14ac:dyDescent="0.15">
      <c r="A14" s="148"/>
      <c r="B14" s="149"/>
      <c r="C14" s="150"/>
      <c r="D14" s="151">
        <v>74140</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4.1500000000000004</v>
      </c>
      <c r="C19" s="162">
        <f>ROUND(VALUE(SUBSTITUTE(実質収支比率等に係る経年分析!G$48,"▲","-")),2)</f>
        <v>8.16</v>
      </c>
      <c r="D19" s="162">
        <f>ROUND(VALUE(SUBSTITUTE(実質収支比率等に係る経年分析!H$48,"▲","-")),2)</f>
        <v>8.5299999999999994</v>
      </c>
      <c r="E19" s="162">
        <f>ROUND(VALUE(SUBSTITUTE(実質収支比率等に係る経年分析!I$48,"▲","-")),2)</f>
        <v>5.72</v>
      </c>
      <c r="F19" s="162">
        <f>ROUND(VALUE(SUBSTITUTE(実質収支比率等に係る経年分析!J$48,"▲","-")),2)</f>
        <v>4.32</v>
      </c>
    </row>
    <row r="20" spans="1:11" x14ac:dyDescent="0.15">
      <c r="A20" s="162" t="s">
        <v>53</v>
      </c>
      <c r="B20" s="162">
        <f>ROUND(VALUE(SUBSTITUTE(実質収支比率等に係る経年分析!F$47,"▲","-")),2)</f>
        <v>30.59</v>
      </c>
      <c r="C20" s="162">
        <f>ROUND(VALUE(SUBSTITUTE(実質収支比率等に係る経年分析!G$47,"▲","-")),2)</f>
        <v>29.54</v>
      </c>
      <c r="D20" s="162">
        <f>ROUND(VALUE(SUBSTITUTE(実質収支比率等に係る経年分析!H$47,"▲","-")),2)</f>
        <v>29.94</v>
      </c>
      <c r="E20" s="162">
        <f>ROUND(VALUE(SUBSTITUTE(実質収支比率等に係る経年分析!I$47,"▲","-")),2)</f>
        <v>34.869999999999997</v>
      </c>
      <c r="F20" s="162">
        <f>ROUND(VALUE(SUBSTITUTE(実質収支比率等に係る経年分析!J$47,"▲","-")),2)</f>
        <v>36.35</v>
      </c>
    </row>
    <row r="21" spans="1:11" x14ac:dyDescent="0.15">
      <c r="A21" s="162" t="s">
        <v>54</v>
      </c>
      <c r="B21" s="162">
        <f>IF(ISNUMBER(VALUE(SUBSTITUTE(実質収支比率等に係る経年分析!F$49,"▲","-"))),ROUND(VALUE(SUBSTITUTE(実質収支比率等に係る経年分析!F$49,"▲","-")),2),NA())</f>
        <v>-8.5</v>
      </c>
      <c r="C21" s="162">
        <f>IF(ISNUMBER(VALUE(SUBSTITUTE(実質収支比率等に係る経年分析!G$49,"▲","-"))),ROUND(VALUE(SUBSTITUTE(実質収支比率等に係る経年分析!G$49,"▲","-")),2),NA())</f>
        <v>1.79</v>
      </c>
      <c r="D21" s="162">
        <f>IF(ISNUMBER(VALUE(SUBSTITUTE(実質収支比率等に係る経年分析!H$49,"▲","-"))),ROUND(VALUE(SUBSTITUTE(実質収支比率等に係る経年分析!H$49,"▲","-")),2),NA())</f>
        <v>-4.38</v>
      </c>
      <c r="E21" s="162">
        <f>IF(ISNUMBER(VALUE(SUBSTITUTE(実質収支比率等に係る経年分析!I$49,"▲","-"))),ROUND(VALUE(SUBSTITUTE(実質収支比率等に係る経年分析!I$49,"▲","-")),2),NA())</f>
        <v>-2.9</v>
      </c>
      <c r="F21" s="162">
        <f>IF(ISNUMBER(VALUE(SUBSTITUTE(実質収支比率等に係る経年分析!J$49,"▲","-"))),ROUND(VALUE(SUBSTITUTE(実質収支比率等に係る経年分析!J$49,"▲","-")),2),NA())</f>
        <v>-2.4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8.5299999999999994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4.3099999999999996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8.0299999999999994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1709</v>
      </c>
      <c r="E42" s="164"/>
      <c r="F42" s="164"/>
      <c r="G42" s="164">
        <f>'実質公債費比率（分子）の構造'!L$52</f>
        <v>1674</v>
      </c>
      <c r="H42" s="164"/>
      <c r="I42" s="164"/>
      <c r="J42" s="164">
        <f>'実質公債費比率（分子）の構造'!M$52</f>
        <v>1727</v>
      </c>
      <c r="K42" s="164"/>
      <c r="L42" s="164"/>
      <c r="M42" s="164">
        <f>'実質公債費比率（分子）の構造'!N$52</f>
        <v>1566</v>
      </c>
      <c r="N42" s="164"/>
      <c r="O42" s="164"/>
      <c r="P42" s="164">
        <f>'実質公債費比率（分子）の構造'!O$52</f>
        <v>1551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4</v>
      </c>
      <c r="F45" s="164"/>
      <c r="G45" s="164"/>
      <c r="H45" s="164">
        <f>'実質公債費比率（分子）の構造'!M$49</f>
        <v>4</v>
      </c>
      <c r="I45" s="164"/>
      <c r="J45" s="164"/>
      <c r="K45" s="164">
        <f>'実質公債費比率（分子）の構造'!N$49</f>
        <v>4</v>
      </c>
      <c r="L45" s="164"/>
      <c r="M45" s="164"/>
      <c r="N45" s="164">
        <f>'実質公債費比率（分子）の構造'!O$49</f>
        <v>4</v>
      </c>
      <c r="O45" s="164"/>
      <c r="P45" s="164"/>
    </row>
    <row r="46" spans="1:16" x14ac:dyDescent="0.15">
      <c r="A46" s="164" t="s">
        <v>64</v>
      </c>
      <c r="B46" s="164">
        <f>'実質公債費比率（分子）の構造'!K$48</f>
        <v>366</v>
      </c>
      <c r="C46" s="164"/>
      <c r="D46" s="164"/>
      <c r="E46" s="164">
        <f>'実質公債費比率（分子）の構造'!L$48</f>
        <v>349</v>
      </c>
      <c r="F46" s="164"/>
      <c r="G46" s="164"/>
      <c r="H46" s="164">
        <f>'実質公債費比率（分子）の構造'!M$48</f>
        <v>394</v>
      </c>
      <c r="I46" s="164"/>
      <c r="J46" s="164"/>
      <c r="K46" s="164">
        <f>'実質公債費比率（分子）の構造'!N$48</f>
        <v>429</v>
      </c>
      <c r="L46" s="164"/>
      <c r="M46" s="164"/>
      <c r="N46" s="164">
        <f>'実質公債費比率（分子）の構造'!O$48</f>
        <v>375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2170</v>
      </c>
      <c r="C49" s="164"/>
      <c r="D49" s="164"/>
      <c r="E49" s="164">
        <f>'実質公債費比率（分子）の構造'!L$45</f>
        <v>2019</v>
      </c>
      <c r="F49" s="164"/>
      <c r="G49" s="164"/>
      <c r="H49" s="164">
        <f>'実質公債費比率（分子）の構造'!M$45</f>
        <v>2003</v>
      </c>
      <c r="I49" s="164"/>
      <c r="J49" s="164"/>
      <c r="K49" s="164">
        <f>'実質公債費比率（分子）の構造'!N$45</f>
        <v>1720</v>
      </c>
      <c r="L49" s="164"/>
      <c r="M49" s="164"/>
      <c r="N49" s="164">
        <f>'実質公債費比率（分子）の構造'!O$45</f>
        <v>1618</v>
      </c>
      <c r="O49" s="164"/>
      <c r="P49" s="164"/>
    </row>
    <row r="50" spans="1:16" x14ac:dyDescent="0.15">
      <c r="A50" s="164" t="s">
        <v>67</v>
      </c>
      <c r="B50" s="164" t="e">
        <f>NA()</f>
        <v>#N/A</v>
      </c>
      <c r="C50" s="164">
        <f>IF(ISNUMBER('実質公債費比率（分子）の構造'!K$53),'実質公債費比率（分子）の構造'!K$53,NA())</f>
        <v>843</v>
      </c>
      <c r="D50" s="164" t="e">
        <f>NA()</f>
        <v>#N/A</v>
      </c>
      <c r="E50" s="164" t="e">
        <f>NA()</f>
        <v>#N/A</v>
      </c>
      <c r="F50" s="164">
        <f>IF(ISNUMBER('実質公債費比率（分子）の構造'!L$53),'実質公債費比率（分子）の構造'!L$53,NA())</f>
        <v>698</v>
      </c>
      <c r="G50" s="164" t="e">
        <f>NA()</f>
        <v>#N/A</v>
      </c>
      <c r="H50" s="164" t="e">
        <f>NA()</f>
        <v>#N/A</v>
      </c>
      <c r="I50" s="164">
        <f>IF(ISNUMBER('実質公債費比率（分子）の構造'!M$53),'実質公債費比率（分子）の構造'!M$53,NA())</f>
        <v>674</v>
      </c>
      <c r="J50" s="164" t="e">
        <f>NA()</f>
        <v>#N/A</v>
      </c>
      <c r="K50" s="164" t="e">
        <f>NA()</f>
        <v>#N/A</v>
      </c>
      <c r="L50" s="164">
        <f>IF(ISNUMBER('実質公債費比率（分子）の構造'!N$53),'実質公債費比率（分子）の構造'!N$53,NA())</f>
        <v>587</v>
      </c>
      <c r="M50" s="164" t="e">
        <f>NA()</f>
        <v>#N/A</v>
      </c>
      <c r="N50" s="164" t="e">
        <f>NA()</f>
        <v>#N/A</v>
      </c>
      <c r="O50" s="164">
        <f>IF(ISNUMBER('実質公債費比率（分子）の構造'!O$53),'実質公債費比率（分子）の構造'!O$53,NA())</f>
        <v>446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12737</v>
      </c>
      <c r="E56" s="163"/>
      <c r="F56" s="163"/>
      <c r="G56" s="163">
        <f>'将来負担比率（分子）の構造'!J$52</f>
        <v>12644</v>
      </c>
      <c r="H56" s="163"/>
      <c r="I56" s="163"/>
      <c r="J56" s="163">
        <f>'将来負担比率（分子）の構造'!K$52</f>
        <v>11796</v>
      </c>
      <c r="K56" s="163"/>
      <c r="L56" s="163"/>
      <c r="M56" s="163">
        <f>'将来負担比率（分子）の構造'!L$52</f>
        <v>11939</v>
      </c>
      <c r="N56" s="163"/>
      <c r="O56" s="163"/>
      <c r="P56" s="163">
        <f>'将来負担比率（分子）の構造'!M$52</f>
        <v>11119</v>
      </c>
    </row>
    <row r="57" spans="1:16" x14ac:dyDescent="0.15">
      <c r="A57" s="163" t="s">
        <v>42</v>
      </c>
      <c r="B57" s="163"/>
      <c r="C57" s="163"/>
      <c r="D57" s="163">
        <f>'将来負担比率（分子）の構造'!I$51</f>
        <v>505</v>
      </c>
      <c r="E57" s="163"/>
      <c r="F57" s="163"/>
      <c r="G57" s="163">
        <f>'将来負担比率（分子）の構造'!J$51</f>
        <v>489</v>
      </c>
      <c r="H57" s="163"/>
      <c r="I57" s="163"/>
      <c r="J57" s="163">
        <f>'将来負担比率（分子）の構造'!K$51</f>
        <v>330</v>
      </c>
      <c r="K57" s="163"/>
      <c r="L57" s="163"/>
      <c r="M57" s="163">
        <f>'将来負担比率（分子）の構造'!L$51</f>
        <v>311</v>
      </c>
      <c r="N57" s="163"/>
      <c r="O57" s="163"/>
      <c r="P57" s="163">
        <f>'将来負担比率（分子）の構造'!M$51</f>
        <v>208</v>
      </c>
    </row>
    <row r="58" spans="1:16" x14ac:dyDescent="0.15">
      <c r="A58" s="163" t="s">
        <v>41</v>
      </c>
      <c r="B58" s="163"/>
      <c r="C58" s="163"/>
      <c r="D58" s="163">
        <f>'将来負担比率（分子）の構造'!I$50</f>
        <v>6265</v>
      </c>
      <c r="E58" s="163"/>
      <c r="F58" s="163"/>
      <c r="G58" s="163">
        <f>'将来負担比率（分子）の構造'!J$50</f>
        <v>7019</v>
      </c>
      <c r="H58" s="163"/>
      <c r="I58" s="163"/>
      <c r="J58" s="163">
        <f>'将来負担比率（分子）の構造'!K$50</f>
        <v>7481</v>
      </c>
      <c r="K58" s="163"/>
      <c r="L58" s="163"/>
      <c r="M58" s="163">
        <f>'将来負担比率（分子）の構造'!L$50</f>
        <v>8007</v>
      </c>
      <c r="N58" s="163"/>
      <c r="O58" s="163"/>
      <c r="P58" s="163">
        <f>'将来負担比率（分子）の構造'!M$50</f>
        <v>7573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5</v>
      </c>
      <c r="O61" s="163"/>
      <c r="P61" s="163"/>
    </row>
    <row r="62" spans="1:16" x14ac:dyDescent="0.15">
      <c r="A62" s="163" t="s">
        <v>35</v>
      </c>
      <c r="B62" s="163">
        <f>'将来負担比率（分子）の構造'!I$45</f>
        <v>3958</v>
      </c>
      <c r="C62" s="163"/>
      <c r="D62" s="163"/>
      <c r="E62" s="163">
        <f>'将来負担比率（分子）の構造'!J$45</f>
        <v>3967</v>
      </c>
      <c r="F62" s="163"/>
      <c r="G62" s="163"/>
      <c r="H62" s="163">
        <f>'将来負担比率（分子）の構造'!K$45</f>
        <v>3847</v>
      </c>
      <c r="I62" s="163"/>
      <c r="J62" s="163"/>
      <c r="K62" s="163">
        <f>'将来負担比率（分子）の構造'!L$45</f>
        <v>3787</v>
      </c>
      <c r="L62" s="163"/>
      <c r="M62" s="163"/>
      <c r="N62" s="163">
        <f>'将来負担比率（分子）の構造'!M$45</f>
        <v>3913</v>
      </c>
      <c r="O62" s="163"/>
      <c r="P62" s="163"/>
    </row>
    <row r="63" spans="1:16" x14ac:dyDescent="0.15">
      <c r="A63" s="163" t="s">
        <v>34</v>
      </c>
      <c r="B63" s="163">
        <f>'将来負担比率（分子）の構造'!I$44</f>
        <v>367</v>
      </c>
      <c r="C63" s="163"/>
      <c r="D63" s="163"/>
      <c r="E63" s="163">
        <f>'将来負担比率（分子）の構造'!J$44</f>
        <v>328</v>
      </c>
      <c r="F63" s="163"/>
      <c r="G63" s="163"/>
      <c r="H63" s="163">
        <f>'将来負担比率（分子）の構造'!K$44</f>
        <v>289</v>
      </c>
      <c r="I63" s="163"/>
      <c r="J63" s="163"/>
      <c r="K63" s="163">
        <f>'将来負担比率（分子）の構造'!L$44</f>
        <v>260</v>
      </c>
      <c r="L63" s="163"/>
      <c r="M63" s="163"/>
      <c r="N63" s="163">
        <f>'将来負担比率（分子）の構造'!M$44</f>
        <v>259</v>
      </c>
      <c r="O63" s="163"/>
      <c r="P63" s="163"/>
    </row>
    <row r="64" spans="1:16" x14ac:dyDescent="0.15">
      <c r="A64" s="163" t="s">
        <v>33</v>
      </c>
      <c r="B64" s="163">
        <f>'将来負担比率（分子）の構造'!I$43</f>
        <v>3730</v>
      </c>
      <c r="C64" s="163"/>
      <c r="D64" s="163"/>
      <c r="E64" s="163">
        <f>'将来負担比率（分子）の構造'!J$43</f>
        <v>3077</v>
      </c>
      <c r="F64" s="163"/>
      <c r="G64" s="163"/>
      <c r="H64" s="163">
        <f>'将来負担比率（分子）の構造'!K$43</f>
        <v>2872</v>
      </c>
      <c r="I64" s="163"/>
      <c r="J64" s="163"/>
      <c r="K64" s="163">
        <f>'将来負担比率（分子）の構造'!L$43</f>
        <v>2896</v>
      </c>
      <c r="L64" s="163"/>
      <c r="M64" s="163"/>
      <c r="N64" s="163">
        <f>'将来負担比率（分子）の構造'!M$43</f>
        <v>2791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9709</v>
      </c>
      <c r="C66" s="163"/>
      <c r="D66" s="163"/>
      <c r="E66" s="163">
        <f>'将来負担比率（分子）の構造'!J$41</f>
        <v>9693</v>
      </c>
      <c r="F66" s="163"/>
      <c r="G66" s="163"/>
      <c r="H66" s="163">
        <f>'将来負担比率（分子）の構造'!K$41</f>
        <v>8970</v>
      </c>
      <c r="I66" s="163"/>
      <c r="J66" s="163"/>
      <c r="K66" s="163">
        <f>'将来負担比率（分子）の構造'!L$41</f>
        <v>8678</v>
      </c>
      <c r="L66" s="163"/>
      <c r="M66" s="163"/>
      <c r="N66" s="163">
        <f>'将来負担比率（分子）の構造'!M$41</f>
        <v>8048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2741</v>
      </c>
      <c r="C72" s="167">
        <f>基金残高に係る経年分析!G55</f>
        <v>3161</v>
      </c>
      <c r="D72" s="167">
        <f>基金残高に係る経年分析!H55</f>
        <v>3342</v>
      </c>
    </row>
    <row r="73" spans="1:16" x14ac:dyDescent="0.15">
      <c r="A73" s="166" t="s">
        <v>74</v>
      </c>
      <c r="B73" s="167">
        <f>基金残高に係る経年分析!F56</f>
        <v>553</v>
      </c>
      <c r="C73" s="167">
        <f>基金残高に係る経年分析!G56</f>
        <v>599</v>
      </c>
      <c r="D73" s="167">
        <f>基金残高に係る経年分析!H56</f>
        <v>591</v>
      </c>
    </row>
    <row r="74" spans="1:16" x14ac:dyDescent="0.15">
      <c r="A74" s="166" t="s">
        <v>75</v>
      </c>
      <c r="B74" s="167">
        <f>基金残高に係る経年分析!F57</f>
        <v>5010</v>
      </c>
      <c r="C74" s="167">
        <f>基金残高に係る経年分析!G57</f>
        <v>5014</v>
      </c>
      <c r="D74" s="167">
        <f>基金残高に係る経年分析!H57</f>
        <v>4332</v>
      </c>
    </row>
  </sheetData>
  <sheetProtection algorithmName="SHA-512" hashValue="+wwd+ItaqP/7fnruaXkbPa54MjPhzbTkzYsERmmvW8Q18SlnU6NSpRonM3RjzzBAGadrAsXEoHWc8ENgw17Dtw==" saltValue="J2SaQT1CJdq3r+ksQoeMd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3347016</v>
      </c>
      <c r="S5" s="677"/>
      <c r="T5" s="677"/>
      <c r="U5" s="677"/>
      <c r="V5" s="677"/>
      <c r="W5" s="677"/>
      <c r="X5" s="677"/>
      <c r="Y5" s="702"/>
      <c r="Z5" s="715">
        <v>19.8</v>
      </c>
      <c r="AA5" s="715"/>
      <c r="AB5" s="715"/>
      <c r="AC5" s="715"/>
      <c r="AD5" s="716">
        <v>3315340</v>
      </c>
      <c r="AE5" s="716"/>
      <c r="AF5" s="716"/>
      <c r="AG5" s="716"/>
      <c r="AH5" s="716"/>
      <c r="AI5" s="716"/>
      <c r="AJ5" s="716"/>
      <c r="AK5" s="716"/>
      <c r="AL5" s="703">
        <v>35.5</v>
      </c>
      <c r="AM5" s="685"/>
      <c r="AN5" s="685"/>
      <c r="AO5" s="704"/>
      <c r="AP5" s="679" t="s">
        <v>216</v>
      </c>
      <c r="AQ5" s="680"/>
      <c r="AR5" s="680"/>
      <c r="AS5" s="680"/>
      <c r="AT5" s="680"/>
      <c r="AU5" s="680"/>
      <c r="AV5" s="680"/>
      <c r="AW5" s="680"/>
      <c r="AX5" s="680"/>
      <c r="AY5" s="680"/>
      <c r="AZ5" s="680"/>
      <c r="BA5" s="680"/>
      <c r="BB5" s="680"/>
      <c r="BC5" s="680"/>
      <c r="BD5" s="680"/>
      <c r="BE5" s="680"/>
      <c r="BF5" s="681"/>
      <c r="BG5" s="621">
        <v>3207120</v>
      </c>
      <c r="BH5" s="622"/>
      <c r="BI5" s="622"/>
      <c r="BJ5" s="622"/>
      <c r="BK5" s="622"/>
      <c r="BL5" s="622"/>
      <c r="BM5" s="622"/>
      <c r="BN5" s="623"/>
      <c r="BO5" s="659">
        <v>95.8</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225416</v>
      </c>
      <c r="S6" s="622"/>
      <c r="T6" s="622"/>
      <c r="U6" s="622"/>
      <c r="V6" s="622"/>
      <c r="W6" s="622"/>
      <c r="X6" s="622"/>
      <c r="Y6" s="623"/>
      <c r="Z6" s="659">
        <v>1.3</v>
      </c>
      <c r="AA6" s="659"/>
      <c r="AB6" s="659"/>
      <c r="AC6" s="659"/>
      <c r="AD6" s="660">
        <v>225416</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3207120</v>
      </c>
      <c r="BH6" s="622"/>
      <c r="BI6" s="622"/>
      <c r="BJ6" s="622"/>
      <c r="BK6" s="622"/>
      <c r="BL6" s="622"/>
      <c r="BM6" s="622"/>
      <c r="BN6" s="623"/>
      <c r="BO6" s="659">
        <v>95.8</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111074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111074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705</v>
      </c>
      <c r="S7" s="622"/>
      <c r="T7" s="622"/>
      <c r="U7" s="622"/>
      <c r="V7" s="622"/>
      <c r="W7" s="622"/>
      <c r="X7" s="622"/>
      <c r="Y7" s="623"/>
      <c r="Z7" s="659">
        <v>0</v>
      </c>
      <c r="AA7" s="659"/>
      <c r="AB7" s="659"/>
      <c r="AC7" s="659"/>
      <c r="AD7" s="660">
        <v>705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738135</v>
      </c>
      <c r="BH7" s="622"/>
      <c r="BI7" s="622"/>
      <c r="BJ7" s="622"/>
      <c r="BK7" s="622"/>
      <c r="BL7" s="622"/>
      <c r="BM7" s="622"/>
      <c r="BN7" s="623"/>
      <c r="BO7" s="659">
        <v>22.1</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2824525</v>
      </c>
      <c r="CS7" s="622"/>
      <c r="CT7" s="622"/>
      <c r="CU7" s="622"/>
      <c r="CV7" s="622"/>
      <c r="CW7" s="622"/>
      <c r="CX7" s="622"/>
      <c r="CY7" s="623"/>
      <c r="CZ7" s="659">
        <v>18</v>
      </c>
      <c r="DA7" s="659"/>
      <c r="DB7" s="659"/>
      <c r="DC7" s="659"/>
      <c r="DD7" s="627">
        <v>319730</v>
      </c>
      <c r="DE7" s="622"/>
      <c r="DF7" s="622"/>
      <c r="DG7" s="622"/>
      <c r="DH7" s="622"/>
      <c r="DI7" s="622"/>
      <c r="DJ7" s="622"/>
      <c r="DK7" s="622"/>
      <c r="DL7" s="622"/>
      <c r="DM7" s="622"/>
      <c r="DN7" s="622"/>
      <c r="DO7" s="622"/>
      <c r="DP7" s="623"/>
      <c r="DQ7" s="627">
        <v>1376946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14023</v>
      </c>
      <c r="S8" s="622"/>
      <c r="T8" s="622"/>
      <c r="U8" s="622"/>
      <c r="V8" s="622"/>
      <c r="W8" s="622"/>
      <c r="X8" s="622"/>
      <c r="Y8" s="623"/>
      <c r="Z8" s="659">
        <v>0.1</v>
      </c>
      <c r="AA8" s="659"/>
      <c r="AB8" s="659"/>
      <c r="AC8" s="659"/>
      <c r="AD8" s="660">
        <v>14023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28151</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3283101</v>
      </c>
      <c r="CS8" s="622"/>
      <c r="CT8" s="622"/>
      <c r="CU8" s="622"/>
      <c r="CV8" s="622"/>
      <c r="CW8" s="622"/>
      <c r="CX8" s="622"/>
      <c r="CY8" s="623"/>
      <c r="CZ8" s="659">
        <v>20.9</v>
      </c>
      <c r="DA8" s="659"/>
      <c r="DB8" s="659"/>
      <c r="DC8" s="659"/>
      <c r="DD8" s="627">
        <v>37362</v>
      </c>
      <c r="DE8" s="622"/>
      <c r="DF8" s="622"/>
      <c r="DG8" s="622"/>
      <c r="DH8" s="622"/>
      <c r="DI8" s="622"/>
      <c r="DJ8" s="622"/>
      <c r="DK8" s="622"/>
      <c r="DL8" s="622"/>
      <c r="DM8" s="622"/>
      <c r="DN8" s="622"/>
      <c r="DO8" s="622"/>
      <c r="DP8" s="623"/>
      <c r="DQ8" s="627">
        <v>1836445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18924</v>
      </c>
      <c r="S9" s="622"/>
      <c r="T9" s="622"/>
      <c r="U9" s="622"/>
      <c r="V9" s="622"/>
      <c r="W9" s="622"/>
      <c r="X9" s="622"/>
      <c r="Y9" s="623"/>
      <c r="Z9" s="659">
        <v>0.1</v>
      </c>
      <c r="AA9" s="659"/>
      <c r="AB9" s="659"/>
      <c r="AC9" s="659"/>
      <c r="AD9" s="660">
        <v>18924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578560</v>
      </c>
      <c r="BH9" s="622"/>
      <c r="BI9" s="622"/>
      <c r="BJ9" s="622"/>
      <c r="BK9" s="622"/>
      <c r="BL9" s="622"/>
      <c r="BM9" s="622"/>
      <c r="BN9" s="623"/>
      <c r="BO9" s="659">
        <v>17.3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1145062</v>
      </c>
      <c r="CS9" s="622"/>
      <c r="CT9" s="622"/>
      <c r="CU9" s="622"/>
      <c r="CV9" s="622"/>
      <c r="CW9" s="622"/>
      <c r="CX9" s="622"/>
      <c r="CY9" s="623"/>
      <c r="CZ9" s="659">
        <v>7.3</v>
      </c>
      <c r="DA9" s="659"/>
      <c r="DB9" s="659"/>
      <c r="DC9" s="659"/>
      <c r="DD9" s="627">
        <v>142647</v>
      </c>
      <c r="DE9" s="622"/>
      <c r="DF9" s="622"/>
      <c r="DG9" s="622"/>
      <c r="DH9" s="622"/>
      <c r="DI9" s="622"/>
      <c r="DJ9" s="622"/>
      <c r="DK9" s="622"/>
      <c r="DL9" s="622"/>
      <c r="DM9" s="622"/>
      <c r="DN9" s="622"/>
      <c r="DO9" s="622"/>
      <c r="DP9" s="623"/>
      <c r="DQ9" s="627">
        <v>696735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68965</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16100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459143</v>
      </c>
      <c r="S11" s="622"/>
      <c r="T11" s="622"/>
      <c r="U11" s="622"/>
      <c r="V11" s="622"/>
      <c r="W11" s="622"/>
      <c r="X11" s="622"/>
      <c r="Y11" s="623"/>
      <c r="Z11" s="624">
        <v>2.7</v>
      </c>
      <c r="AA11" s="625"/>
      <c r="AB11" s="625"/>
      <c r="AC11" s="626"/>
      <c r="AD11" s="627">
        <v>459143</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62459</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641475</v>
      </c>
      <c r="CS11" s="622"/>
      <c r="CT11" s="622"/>
      <c r="CU11" s="622"/>
      <c r="CV11" s="622"/>
      <c r="CW11" s="622"/>
      <c r="CX11" s="622"/>
      <c r="CY11" s="623"/>
      <c r="CZ11" s="659">
        <v>4.0999999999999996</v>
      </c>
      <c r="DA11" s="659"/>
      <c r="DB11" s="659"/>
      <c r="DC11" s="659"/>
      <c r="DD11" s="627">
        <v>228511</v>
      </c>
      <c r="DE11" s="622"/>
      <c r="DF11" s="622"/>
      <c r="DG11" s="622"/>
      <c r="DH11" s="622"/>
      <c r="DI11" s="622"/>
      <c r="DJ11" s="622"/>
      <c r="DK11" s="622"/>
      <c r="DL11" s="622"/>
      <c r="DM11" s="622"/>
      <c r="DN11" s="622"/>
      <c r="DO11" s="622"/>
      <c r="DP11" s="623"/>
      <c r="DQ11" s="627">
        <v>343159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7752</v>
      </c>
      <c r="S12" s="622"/>
      <c r="T12" s="622"/>
      <c r="U12" s="622"/>
      <c r="V12" s="622"/>
      <c r="W12" s="622"/>
      <c r="X12" s="622"/>
      <c r="Y12" s="623"/>
      <c r="Z12" s="659">
        <v>0</v>
      </c>
      <c r="AA12" s="659"/>
      <c r="AB12" s="659"/>
      <c r="AC12" s="659"/>
      <c r="AD12" s="660">
        <v>7752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2260468</v>
      </c>
      <c r="BH12" s="622"/>
      <c r="BI12" s="622"/>
      <c r="BJ12" s="622"/>
      <c r="BK12" s="622"/>
      <c r="BL12" s="622"/>
      <c r="BM12" s="622"/>
      <c r="BN12" s="623"/>
      <c r="BO12" s="659">
        <v>67.5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1197302</v>
      </c>
      <c r="CS12" s="622"/>
      <c r="CT12" s="622"/>
      <c r="CU12" s="622"/>
      <c r="CV12" s="622"/>
      <c r="CW12" s="622"/>
      <c r="CX12" s="622"/>
      <c r="CY12" s="623"/>
      <c r="CZ12" s="659">
        <v>7.6</v>
      </c>
      <c r="DA12" s="659"/>
      <c r="DB12" s="659"/>
      <c r="DC12" s="659"/>
      <c r="DD12" s="627">
        <v>497501</v>
      </c>
      <c r="DE12" s="622"/>
      <c r="DF12" s="622"/>
      <c r="DG12" s="622"/>
      <c r="DH12" s="622"/>
      <c r="DI12" s="622"/>
      <c r="DJ12" s="622"/>
      <c r="DK12" s="622"/>
      <c r="DL12" s="622"/>
      <c r="DM12" s="622"/>
      <c r="DN12" s="622"/>
      <c r="DO12" s="622"/>
      <c r="DP12" s="623"/>
      <c r="DQ12" s="627">
        <v>459308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2199727</v>
      </c>
      <c r="BH13" s="622"/>
      <c r="BI13" s="622"/>
      <c r="BJ13" s="622"/>
      <c r="BK13" s="622"/>
      <c r="BL13" s="622"/>
      <c r="BM13" s="622"/>
      <c r="BN13" s="623"/>
      <c r="BO13" s="659">
        <v>65.7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2123697</v>
      </c>
      <c r="CS13" s="622"/>
      <c r="CT13" s="622"/>
      <c r="CU13" s="622"/>
      <c r="CV13" s="622"/>
      <c r="CW13" s="622"/>
      <c r="CX13" s="622"/>
      <c r="CY13" s="623"/>
      <c r="CZ13" s="659">
        <v>13.5</v>
      </c>
      <c r="DA13" s="659"/>
      <c r="DB13" s="659"/>
      <c r="DC13" s="659"/>
      <c r="DD13" s="627">
        <v>781625</v>
      </c>
      <c r="DE13" s="622"/>
      <c r="DF13" s="622"/>
      <c r="DG13" s="622"/>
      <c r="DH13" s="622"/>
      <c r="DI13" s="622"/>
      <c r="DJ13" s="622"/>
      <c r="DK13" s="622"/>
      <c r="DL13" s="622"/>
      <c r="DM13" s="622"/>
      <c r="DN13" s="622"/>
      <c r="DO13" s="622"/>
      <c r="DP13" s="623"/>
      <c r="DQ13" s="627">
        <v>1360011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88111</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550242</v>
      </c>
      <c r="CS14" s="622"/>
      <c r="CT14" s="622"/>
      <c r="CU14" s="622"/>
      <c r="CV14" s="622"/>
      <c r="CW14" s="622"/>
      <c r="CX14" s="622"/>
      <c r="CY14" s="623"/>
      <c r="CZ14" s="659">
        <v>3.5</v>
      </c>
      <c r="DA14" s="659"/>
      <c r="DB14" s="659"/>
      <c r="DC14" s="659"/>
      <c r="DD14" s="627">
        <v>121287</v>
      </c>
      <c r="DE14" s="622"/>
      <c r="DF14" s="622"/>
      <c r="DG14" s="622"/>
      <c r="DH14" s="622"/>
      <c r="DI14" s="622"/>
      <c r="DJ14" s="622"/>
      <c r="DK14" s="622"/>
      <c r="DL14" s="622"/>
      <c r="DM14" s="622"/>
      <c r="DN14" s="622"/>
      <c r="DO14" s="622"/>
      <c r="DP14" s="623"/>
      <c r="DQ14" s="627">
        <v>428096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29710</v>
      </c>
      <c r="S15" s="622"/>
      <c r="T15" s="622"/>
      <c r="U15" s="622"/>
      <c r="V15" s="622"/>
      <c r="W15" s="622"/>
      <c r="X15" s="622"/>
      <c r="Y15" s="623"/>
      <c r="Z15" s="659">
        <v>0.2</v>
      </c>
      <c r="AA15" s="659"/>
      <c r="AB15" s="659"/>
      <c r="AC15" s="659"/>
      <c r="AD15" s="660">
        <v>29710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120406</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2149913</v>
      </c>
      <c r="CS15" s="622"/>
      <c r="CT15" s="622"/>
      <c r="CU15" s="622"/>
      <c r="CV15" s="622"/>
      <c r="CW15" s="622"/>
      <c r="CX15" s="622"/>
      <c r="CY15" s="623"/>
      <c r="CZ15" s="659">
        <v>13.7</v>
      </c>
      <c r="DA15" s="659"/>
      <c r="DB15" s="659"/>
      <c r="DC15" s="659"/>
      <c r="DD15" s="627">
        <v>803991</v>
      </c>
      <c r="DE15" s="622"/>
      <c r="DF15" s="622"/>
      <c r="DG15" s="622"/>
      <c r="DH15" s="622"/>
      <c r="DI15" s="622"/>
      <c r="DJ15" s="622"/>
      <c r="DK15" s="622"/>
      <c r="DL15" s="622"/>
      <c r="DM15" s="622"/>
      <c r="DN15" s="622"/>
      <c r="DO15" s="622"/>
      <c r="DP15" s="623"/>
      <c r="DQ15" s="627">
        <v>1220141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52110</v>
      </c>
      <c r="S16" s="622"/>
      <c r="T16" s="622"/>
      <c r="U16" s="622"/>
      <c r="V16" s="622"/>
      <c r="W16" s="622"/>
      <c r="X16" s="622"/>
      <c r="Y16" s="623"/>
      <c r="Z16" s="659">
        <v>0.3</v>
      </c>
      <c r="AA16" s="659"/>
      <c r="AB16" s="659"/>
      <c r="AC16" s="659"/>
      <c r="AD16" s="660">
        <v>52110</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36654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2343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76239</v>
      </c>
      <c r="S17" s="622"/>
      <c r="T17" s="622"/>
      <c r="U17" s="622"/>
      <c r="V17" s="622"/>
      <c r="W17" s="622"/>
      <c r="X17" s="622"/>
      <c r="Y17" s="623"/>
      <c r="Z17" s="659">
        <v>0.5</v>
      </c>
      <c r="AA17" s="659"/>
      <c r="AB17" s="659"/>
      <c r="AC17" s="659"/>
      <c r="AD17" s="660">
        <v>76239</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1617835</v>
      </c>
      <c r="CS17" s="622"/>
      <c r="CT17" s="622"/>
      <c r="CU17" s="622"/>
      <c r="CV17" s="622"/>
      <c r="CW17" s="622"/>
      <c r="CX17" s="622"/>
      <c r="CY17" s="623"/>
      <c r="CZ17" s="659">
        <v>10.3</v>
      </c>
      <c r="DA17" s="659"/>
      <c r="DB17" s="659"/>
      <c r="DC17" s="659"/>
      <c r="DD17" s="627" t="s">
        <v>122</v>
      </c>
      <c r="DE17" s="622"/>
      <c r="DF17" s="622"/>
      <c r="DG17" s="622"/>
      <c r="DH17" s="622"/>
      <c r="DI17" s="622"/>
      <c r="DJ17" s="622"/>
      <c r="DK17" s="622"/>
      <c r="DL17" s="622"/>
      <c r="DM17" s="622"/>
      <c r="DN17" s="622"/>
      <c r="DO17" s="622"/>
      <c r="DP17" s="623"/>
      <c r="DQ17" s="627">
        <v>1617835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8161</v>
      </c>
      <c r="S18" s="622"/>
      <c r="T18" s="622"/>
      <c r="U18" s="622"/>
      <c r="V18" s="622"/>
      <c r="W18" s="622"/>
      <c r="X18" s="622"/>
      <c r="Y18" s="623"/>
      <c r="Z18" s="659">
        <v>0</v>
      </c>
      <c r="AA18" s="659"/>
      <c r="AB18" s="659"/>
      <c r="AC18" s="659"/>
      <c r="AD18" s="660">
        <v>8161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67160</v>
      </c>
      <c r="S19" s="622"/>
      <c r="T19" s="622"/>
      <c r="U19" s="622"/>
      <c r="V19" s="622"/>
      <c r="W19" s="622"/>
      <c r="X19" s="622"/>
      <c r="Y19" s="623"/>
      <c r="Z19" s="659">
        <v>0.4</v>
      </c>
      <c r="AA19" s="659"/>
      <c r="AB19" s="659"/>
      <c r="AC19" s="659"/>
      <c r="AD19" s="660">
        <v>67160</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139896</v>
      </c>
      <c r="BH19" s="622"/>
      <c r="BI19" s="622"/>
      <c r="BJ19" s="622"/>
      <c r="BK19" s="622"/>
      <c r="BL19" s="622"/>
      <c r="BM19" s="622"/>
      <c r="BN19" s="623"/>
      <c r="BO19" s="659">
        <v>4.2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918</v>
      </c>
      <c r="S20" s="622"/>
      <c r="T20" s="622"/>
      <c r="U20" s="622"/>
      <c r="V20" s="622"/>
      <c r="W20" s="622"/>
      <c r="X20" s="622"/>
      <c r="Y20" s="623"/>
      <c r="Z20" s="659">
        <v>0</v>
      </c>
      <c r="AA20" s="659"/>
      <c r="AB20" s="659"/>
      <c r="AC20" s="659"/>
      <c r="AD20" s="660">
        <v>918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139896</v>
      </c>
      <c r="BH20" s="622"/>
      <c r="BI20" s="622"/>
      <c r="BJ20" s="622"/>
      <c r="BK20" s="622"/>
      <c r="BL20" s="622"/>
      <c r="BM20" s="622"/>
      <c r="BN20" s="623"/>
      <c r="BO20" s="659">
        <v>4.2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15696980</v>
      </c>
      <c r="CS20" s="622"/>
      <c r="CT20" s="622"/>
      <c r="CU20" s="622"/>
      <c r="CV20" s="622"/>
      <c r="CW20" s="622"/>
      <c r="CX20" s="622"/>
      <c r="CY20" s="623"/>
      <c r="CZ20" s="659">
        <v>100</v>
      </c>
      <c r="DA20" s="659"/>
      <c r="DB20" s="659"/>
      <c r="DC20" s="659"/>
      <c r="DD20" s="627">
        <v>2932654</v>
      </c>
      <c r="DE20" s="622"/>
      <c r="DF20" s="622"/>
      <c r="DG20" s="622"/>
      <c r="DH20" s="622"/>
      <c r="DI20" s="622"/>
      <c r="DJ20" s="622"/>
      <c r="DK20" s="622"/>
      <c r="DL20" s="622"/>
      <c r="DM20" s="622"/>
      <c r="DN20" s="622"/>
      <c r="DO20" s="622"/>
      <c r="DP20" s="623"/>
      <c r="DQ20" s="627">
        <v>9452193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5405933</v>
      </c>
      <c r="S21" s="622"/>
      <c r="T21" s="622"/>
      <c r="U21" s="622"/>
      <c r="V21" s="622"/>
      <c r="W21" s="622"/>
      <c r="X21" s="622"/>
      <c r="Y21" s="623"/>
      <c r="Z21" s="659">
        <v>31.9</v>
      </c>
      <c r="AA21" s="659"/>
      <c r="AB21" s="659"/>
      <c r="AC21" s="659"/>
      <c r="AD21" s="660">
        <v>5099967</v>
      </c>
      <c r="AE21" s="660"/>
      <c r="AF21" s="660"/>
      <c r="AG21" s="660"/>
      <c r="AH21" s="660"/>
      <c r="AI21" s="660"/>
      <c r="AJ21" s="660"/>
      <c r="AK21" s="660"/>
      <c r="AL21" s="624">
        <v>54.7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108220</v>
      </c>
      <c r="BH21" s="622"/>
      <c r="BI21" s="622"/>
      <c r="BJ21" s="622"/>
      <c r="BK21" s="622"/>
      <c r="BL21" s="622"/>
      <c r="BM21" s="622"/>
      <c r="BN21" s="623"/>
      <c r="BO21" s="659">
        <v>3.2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5099967</v>
      </c>
      <c r="S22" s="622"/>
      <c r="T22" s="622"/>
      <c r="U22" s="622"/>
      <c r="V22" s="622"/>
      <c r="W22" s="622"/>
      <c r="X22" s="622"/>
      <c r="Y22" s="623"/>
      <c r="Z22" s="659">
        <v>30.1</v>
      </c>
      <c r="AA22" s="659"/>
      <c r="AB22" s="659"/>
      <c r="AC22" s="659"/>
      <c r="AD22" s="660">
        <v>5099967</v>
      </c>
      <c r="AE22" s="660"/>
      <c r="AF22" s="660"/>
      <c r="AG22" s="660"/>
      <c r="AH22" s="660"/>
      <c r="AI22" s="660"/>
      <c r="AJ22" s="660"/>
      <c r="AK22" s="660"/>
      <c r="AL22" s="624">
        <v>54.7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305966</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31676</v>
      </c>
      <c r="BH23" s="622"/>
      <c r="BI23" s="622"/>
      <c r="BJ23" s="622"/>
      <c r="BK23" s="622"/>
      <c r="BL23" s="622"/>
      <c r="BM23" s="622"/>
      <c r="BN23" s="623"/>
      <c r="BO23" s="659">
        <v>0.9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5344145</v>
      </c>
      <c r="CS24" s="677"/>
      <c r="CT24" s="677"/>
      <c r="CU24" s="677"/>
      <c r="CV24" s="677"/>
      <c r="CW24" s="677"/>
      <c r="CX24" s="677"/>
      <c r="CY24" s="702"/>
      <c r="CZ24" s="703">
        <v>34</v>
      </c>
      <c r="DA24" s="685"/>
      <c r="DB24" s="685"/>
      <c r="DC24" s="705"/>
      <c r="DD24" s="701">
        <v>4138985</v>
      </c>
      <c r="DE24" s="677"/>
      <c r="DF24" s="677"/>
      <c r="DG24" s="677"/>
      <c r="DH24" s="677"/>
      <c r="DI24" s="677"/>
      <c r="DJ24" s="677"/>
      <c r="DK24" s="702"/>
      <c r="DL24" s="701">
        <v>3950875</v>
      </c>
      <c r="DM24" s="677"/>
      <c r="DN24" s="677"/>
      <c r="DO24" s="677"/>
      <c r="DP24" s="677"/>
      <c r="DQ24" s="677"/>
      <c r="DR24" s="677"/>
      <c r="DS24" s="677"/>
      <c r="DT24" s="677"/>
      <c r="DU24" s="677"/>
      <c r="DV24" s="702"/>
      <c r="DW24" s="703">
        <v>42.2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9636971</v>
      </c>
      <c r="S25" s="622"/>
      <c r="T25" s="622"/>
      <c r="U25" s="622"/>
      <c r="V25" s="622"/>
      <c r="W25" s="622"/>
      <c r="X25" s="622"/>
      <c r="Y25" s="623"/>
      <c r="Z25" s="659">
        <v>56.9</v>
      </c>
      <c r="AA25" s="659"/>
      <c r="AB25" s="659"/>
      <c r="AC25" s="659"/>
      <c r="AD25" s="660">
        <v>9299329</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2074102</v>
      </c>
      <c r="CS25" s="634"/>
      <c r="CT25" s="634"/>
      <c r="CU25" s="634"/>
      <c r="CV25" s="634"/>
      <c r="CW25" s="634"/>
      <c r="CX25" s="634"/>
      <c r="CY25" s="635"/>
      <c r="CZ25" s="624">
        <v>13.2</v>
      </c>
      <c r="DA25" s="636"/>
      <c r="DB25" s="636"/>
      <c r="DC25" s="637"/>
      <c r="DD25" s="627">
        <v>2031745</v>
      </c>
      <c r="DE25" s="634"/>
      <c r="DF25" s="634"/>
      <c r="DG25" s="634"/>
      <c r="DH25" s="634"/>
      <c r="DI25" s="634"/>
      <c r="DJ25" s="634"/>
      <c r="DK25" s="635"/>
      <c r="DL25" s="627">
        <v>2029692</v>
      </c>
      <c r="DM25" s="634"/>
      <c r="DN25" s="634"/>
      <c r="DO25" s="634"/>
      <c r="DP25" s="634"/>
      <c r="DQ25" s="634"/>
      <c r="DR25" s="634"/>
      <c r="DS25" s="634"/>
      <c r="DT25" s="634"/>
      <c r="DU25" s="634"/>
      <c r="DV25" s="635"/>
      <c r="DW25" s="624">
        <v>21.7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3362</v>
      </c>
      <c r="S26" s="622"/>
      <c r="T26" s="622"/>
      <c r="U26" s="622"/>
      <c r="V26" s="622"/>
      <c r="W26" s="622"/>
      <c r="X26" s="622"/>
      <c r="Y26" s="623"/>
      <c r="Z26" s="659">
        <v>0</v>
      </c>
      <c r="AA26" s="659"/>
      <c r="AB26" s="659"/>
      <c r="AC26" s="659"/>
      <c r="AD26" s="660">
        <v>3362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1269444</v>
      </c>
      <c r="CS26" s="622"/>
      <c r="CT26" s="622"/>
      <c r="CU26" s="622"/>
      <c r="CV26" s="622"/>
      <c r="CW26" s="622"/>
      <c r="CX26" s="622"/>
      <c r="CY26" s="623"/>
      <c r="CZ26" s="624">
        <v>8.1</v>
      </c>
      <c r="DA26" s="636"/>
      <c r="DB26" s="636"/>
      <c r="DC26" s="637"/>
      <c r="DD26" s="627">
        <v>1251012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13936</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3347016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1652208</v>
      </c>
      <c r="CS27" s="634"/>
      <c r="CT27" s="634"/>
      <c r="CU27" s="634"/>
      <c r="CV27" s="634"/>
      <c r="CW27" s="634"/>
      <c r="CX27" s="634"/>
      <c r="CY27" s="635"/>
      <c r="CZ27" s="624">
        <v>10.5</v>
      </c>
      <c r="DA27" s="636"/>
      <c r="DB27" s="636"/>
      <c r="DC27" s="637"/>
      <c r="DD27" s="627">
        <v>489405</v>
      </c>
      <c r="DE27" s="634"/>
      <c r="DF27" s="634"/>
      <c r="DG27" s="634"/>
      <c r="DH27" s="634"/>
      <c r="DI27" s="634"/>
      <c r="DJ27" s="634"/>
      <c r="DK27" s="635"/>
      <c r="DL27" s="627">
        <v>303348</v>
      </c>
      <c r="DM27" s="634"/>
      <c r="DN27" s="634"/>
      <c r="DO27" s="634"/>
      <c r="DP27" s="634"/>
      <c r="DQ27" s="634"/>
      <c r="DR27" s="634"/>
      <c r="DS27" s="634"/>
      <c r="DT27" s="634"/>
      <c r="DU27" s="634"/>
      <c r="DV27" s="635"/>
      <c r="DW27" s="624">
        <v>3.2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140017</v>
      </c>
      <c r="S28" s="622"/>
      <c r="T28" s="622"/>
      <c r="U28" s="622"/>
      <c r="V28" s="622"/>
      <c r="W28" s="622"/>
      <c r="X28" s="622"/>
      <c r="Y28" s="623"/>
      <c r="Z28" s="659">
        <v>0.8</v>
      </c>
      <c r="AA28" s="659"/>
      <c r="AB28" s="659"/>
      <c r="AC28" s="659"/>
      <c r="AD28" s="660">
        <v>9741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1617835</v>
      </c>
      <c r="CS28" s="622"/>
      <c r="CT28" s="622"/>
      <c r="CU28" s="622"/>
      <c r="CV28" s="622"/>
      <c r="CW28" s="622"/>
      <c r="CX28" s="622"/>
      <c r="CY28" s="623"/>
      <c r="CZ28" s="624">
        <v>10.3</v>
      </c>
      <c r="DA28" s="636"/>
      <c r="DB28" s="636"/>
      <c r="DC28" s="637"/>
      <c r="DD28" s="627">
        <v>1617835</v>
      </c>
      <c r="DE28" s="622"/>
      <c r="DF28" s="622"/>
      <c r="DG28" s="622"/>
      <c r="DH28" s="622"/>
      <c r="DI28" s="622"/>
      <c r="DJ28" s="622"/>
      <c r="DK28" s="623"/>
      <c r="DL28" s="627">
        <v>1617835</v>
      </c>
      <c r="DM28" s="622"/>
      <c r="DN28" s="622"/>
      <c r="DO28" s="622"/>
      <c r="DP28" s="622"/>
      <c r="DQ28" s="622"/>
      <c r="DR28" s="622"/>
      <c r="DS28" s="622"/>
      <c r="DT28" s="622"/>
      <c r="DU28" s="622"/>
      <c r="DV28" s="623"/>
      <c r="DW28" s="624">
        <v>17.3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55970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1617835</v>
      </c>
      <c r="CS29" s="634"/>
      <c r="CT29" s="634"/>
      <c r="CU29" s="634"/>
      <c r="CV29" s="634"/>
      <c r="CW29" s="634"/>
      <c r="CX29" s="634"/>
      <c r="CY29" s="635"/>
      <c r="CZ29" s="624">
        <v>10.3</v>
      </c>
      <c r="DA29" s="636"/>
      <c r="DB29" s="636"/>
      <c r="DC29" s="637"/>
      <c r="DD29" s="627">
        <v>1617835</v>
      </c>
      <c r="DE29" s="634"/>
      <c r="DF29" s="634"/>
      <c r="DG29" s="634"/>
      <c r="DH29" s="634"/>
      <c r="DI29" s="634"/>
      <c r="DJ29" s="634"/>
      <c r="DK29" s="635"/>
      <c r="DL29" s="627">
        <v>1617835</v>
      </c>
      <c r="DM29" s="634"/>
      <c r="DN29" s="634"/>
      <c r="DO29" s="634"/>
      <c r="DP29" s="634"/>
      <c r="DQ29" s="634"/>
      <c r="DR29" s="634"/>
      <c r="DS29" s="634"/>
      <c r="DT29" s="634"/>
      <c r="DU29" s="634"/>
      <c r="DV29" s="635"/>
      <c r="DW29" s="624">
        <v>17.3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1837450</v>
      </c>
      <c r="S30" s="622"/>
      <c r="T30" s="622"/>
      <c r="U30" s="622"/>
      <c r="V30" s="622"/>
      <c r="W30" s="622"/>
      <c r="X30" s="622"/>
      <c r="Y30" s="623"/>
      <c r="Z30" s="659">
        <v>10.9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1596885</v>
      </c>
      <c r="CS30" s="622"/>
      <c r="CT30" s="622"/>
      <c r="CU30" s="622"/>
      <c r="CV30" s="622"/>
      <c r="CW30" s="622"/>
      <c r="CX30" s="622"/>
      <c r="CY30" s="623"/>
      <c r="CZ30" s="624">
        <v>10.199999999999999</v>
      </c>
      <c r="DA30" s="636"/>
      <c r="DB30" s="636"/>
      <c r="DC30" s="637"/>
      <c r="DD30" s="627">
        <v>1596885</v>
      </c>
      <c r="DE30" s="622"/>
      <c r="DF30" s="622"/>
      <c r="DG30" s="622"/>
      <c r="DH30" s="622"/>
      <c r="DI30" s="622"/>
      <c r="DJ30" s="622"/>
      <c r="DK30" s="623"/>
      <c r="DL30" s="627">
        <v>1596885</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v>
      </c>
      <c r="BH31" s="684"/>
      <c r="BI31" s="684"/>
      <c r="BJ31" s="684"/>
      <c r="BK31" s="684"/>
      <c r="BL31" s="684"/>
      <c r="BM31" s="685">
        <v>85.5</v>
      </c>
      <c r="BN31" s="684"/>
      <c r="BO31" s="684"/>
      <c r="BP31" s="684"/>
      <c r="BQ31" s="686"/>
      <c r="BR31" s="683">
        <v>97.9</v>
      </c>
      <c r="BS31" s="684"/>
      <c r="BT31" s="684"/>
      <c r="BU31" s="684"/>
      <c r="BV31" s="684"/>
      <c r="BW31" s="684"/>
      <c r="BX31" s="685">
        <v>86</v>
      </c>
      <c r="BY31" s="684"/>
      <c r="BZ31" s="684"/>
      <c r="CA31" s="684"/>
      <c r="CB31" s="686"/>
      <c r="CD31" s="642"/>
      <c r="CE31" s="643"/>
      <c r="CF31" s="618" t="s">
        <v>300</v>
      </c>
      <c r="CG31" s="619"/>
      <c r="CH31" s="619"/>
      <c r="CI31" s="619"/>
      <c r="CJ31" s="619"/>
      <c r="CK31" s="619"/>
      <c r="CL31" s="619"/>
      <c r="CM31" s="619"/>
      <c r="CN31" s="619"/>
      <c r="CO31" s="619"/>
      <c r="CP31" s="619"/>
      <c r="CQ31" s="620"/>
      <c r="CR31" s="621">
        <v>20950</v>
      </c>
      <c r="CS31" s="634"/>
      <c r="CT31" s="634"/>
      <c r="CU31" s="634"/>
      <c r="CV31" s="634"/>
      <c r="CW31" s="634"/>
      <c r="CX31" s="634"/>
      <c r="CY31" s="635"/>
      <c r="CZ31" s="624">
        <v>0.1</v>
      </c>
      <c r="DA31" s="636"/>
      <c r="DB31" s="636"/>
      <c r="DC31" s="637"/>
      <c r="DD31" s="627">
        <v>20950</v>
      </c>
      <c r="DE31" s="634"/>
      <c r="DF31" s="634"/>
      <c r="DG31" s="634"/>
      <c r="DH31" s="634"/>
      <c r="DI31" s="634"/>
      <c r="DJ31" s="634"/>
      <c r="DK31" s="635"/>
      <c r="DL31" s="627">
        <v>20950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740976</v>
      </c>
      <c r="S32" s="622"/>
      <c r="T32" s="622"/>
      <c r="U32" s="622"/>
      <c r="V32" s="622"/>
      <c r="W32" s="622"/>
      <c r="X32" s="622"/>
      <c r="Y32" s="623"/>
      <c r="Z32" s="659">
        <v>4.4000000000000004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98.6</v>
      </c>
      <c r="BH32" s="634"/>
      <c r="BI32" s="634"/>
      <c r="BJ32" s="634"/>
      <c r="BK32" s="634"/>
      <c r="BL32" s="634"/>
      <c r="BM32" s="625">
        <v>92.3</v>
      </c>
      <c r="BN32" s="634"/>
      <c r="BO32" s="634"/>
      <c r="BP32" s="634"/>
      <c r="BQ32" s="657"/>
      <c r="BR32" s="687">
        <v>98.9</v>
      </c>
      <c r="BS32" s="634"/>
      <c r="BT32" s="634"/>
      <c r="BU32" s="634"/>
      <c r="BV32" s="634"/>
      <c r="BW32" s="634"/>
      <c r="BX32" s="625">
        <v>92.7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26120</v>
      </c>
      <c r="S33" s="622"/>
      <c r="T33" s="622"/>
      <c r="U33" s="622"/>
      <c r="V33" s="622"/>
      <c r="W33" s="622"/>
      <c r="X33" s="622"/>
      <c r="Y33" s="623"/>
      <c r="Z33" s="659">
        <v>0.2</v>
      </c>
      <c r="AA33" s="659"/>
      <c r="AB33" s="659"/>
      <c r="AC33" s="659"/>
      <c r="AD33" s="660">
        <v>12742</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97.5</v>
      </c>
      <c r="BH33" s="606"/>
      <c r="BI33" s="606"/>
      <c r="BJ33" s="606"/>
      <c r="BK33" s="606"/>
      <c r="BL33" s="606"/>
      <c r="BM33" s="652">
        <v>82.7</v>
      </c>
      <c r="BN33" s="606"/>
      <c r="BO33" s="606"/>
      <c r="BP33" s="606"/>
      <c r="BQ33" s="669"/>
      <c r="BR33" s="682">
        <v>97.4</v>
      </c>
      <c r="BS33" s="606"/>
      <c r="BT33" s="606"/>
      <c r="BU33" s="606"/>
      <c r="BV33" s="606"/>
      <c r="BW33" s="606"/>
      <c r="BX33" s="652">
        <v>83</v>
      </c>
      <c r="BY33" s="606"/>
      <c r="BZ33" s="606"/>
      <c r="CA33" s="606"/>
      <c r="CB33" s="669"/>
      <c r="CD33" s="618" t="s">
        <v>307</v>
      </c>
      <c r="CE33" s="619"/>
      <c r="CF33" s="619"/>
      <c r="CG33" s="619"/>
      <c r="CH33" s="619"/>
      <c r="CI33" s="619"/>
      <c r="CJ33" s="619"/>
      <c r="CK33" s="619"/>
      <c r="CL33" s="619"/>
      <c r="CM33" s="619"/>
      <c r="CN33" s="619"/>
      <c r="CO33" s="619"/>
      <c r="CP33" s="619"/>
      <c r="CQ33" s="620"/>
      <c r="CR33" s="621">
        <v>7383527</v>
      </c>
      <c r="CS33" s="634"/>
      <c r="CT33" s="634"/>
      <c r="CU33" s="634"/>
      <c r="CV33" s="634"/>
      <c r="CW33" s="634"/>
      <c r="CX33" s="634"/>
      <c r="CY33" s="635"/>
      <c r="CZ33" s="624">
        <v>47</v>
      </c>
      <c r="DA33" s="636"/>
      <c r="DB33" s="636"/>
      <c r="DC33" s="637"/>
      <c r="DD33" s="627">
        <v>4765852</v>
      </c>
      <c r="DE33" s="634"/>
      <c r="DF33" s="634"/>
      <c r="DG33" s="634"/>
      <c r="DH33" s="634"/>
      <c r="DI33" s="634"/>
      <c r="DJ33" s="634"/>
      <c r="DK33" s="635"/>
      <c r="DL33" s="627">
        <v>4211597</v>
      </c>
      <c r="DM33" s="634"/>
      <c r="DN33" s="634"/>
      <c r="DO33" s="634"/>
      <c r="DP33" s="634"/>
      <c r="DQ33" s="634"/>
      <c r="DR33" s="634"/>
      <c r="DS33" s="634"/>
      <c r="DT33" s="634"/>
      <c r="DU33" s="634"/>
      <c r="DV33" s="635"/>
      <c r="DW33" s="624">
        <v>45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784529</v>
      </c>
      <c r="S34" s="622"/>
      <c r="T34" s="622"/>
      <c r="U34" s="622"/>
      <c r="V34" s="622"/>
      <c r="W34" s="622"/>
      <c r="X34" s="622"/>
      <c r="Y34" s="623"/>
      <c r="Z34" s="659">
        <v>4.5999999999999996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2188913</v>
      </c>
      <c r="CS34" s="622"/>
      <c r="CT34" s="622"/>
      <c r="CU34" s="622"/>
      <c r="CV34" s="622"/>
      <c r="CW34" s="622"/>
      <c r="CX34" s="622"/>
      <c r="CY34" s="623"/>
      <c r="CZ34" s="624">
        <v>13.9</v>
      </c>
      <c r="DA34" s="636"/>
      <c r="DB34" s="636"/>
      <c r="DC34" s="637"/>
      <c r="DD34" s="627">
        <v>1380797</v>
      </c>
      <c r="DE34" s="622"/>
      <c r="DF34" s="622"/>
      <c r="DG34" s="622"/>
      <c r="DH34" s="622"/>
      <c r="DI34" s="622"/>
      <c r="DJ34" s="622"/>
      <c r="DK34" s="623"/>
      <c r="DL34" s="627">
        <v>1348999</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1647793</v>
      </c>
      <c r="S35" s="622"/>
      <c r="T35" s="622"/>
      <c r="U35" s="622"/>
      <c r="V35" s="622"/>
      <c r="W35" s="622"/>
      <c r="X35" s="622"/>
      <c r="Y35" s="623"/>
      <c r="Z35" s="659">
        <v>9.6999999999999993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499814</v>
      </c>
      <c r="CS35" s="634"/>
      <c r="CT35" s="634"/>
      <c r="CU35" s="634"/>
      <c r="CV35" s="634"/>
      <c r="CW35" s="634"/>
      <c r="CX35" s="634"/>
      <c r="CY35" s="635"/>
      <c r="CZ35" s="624">
        <v>3.2</v>
      </c>
      <c r="DA35" s="636"/>
      <c r="DB35" s="636"/>
      <c r="DC35" s="637"/>
      <c r="DD35" s="627">
        <v>404282</v>
      </c>
      <c r="DE35" s="634"/>
      <c r="DF35" s="634"/>
      <c r="DG35" s="634"/>
      <c r="DH35" s="634"/>
      <c r="DI35" s="634"/>
      <c r="DJ35" s="634"/>
      <c r="DK35" s="635"/>
      <c r="DL35" s="627">
        <v>404282</v>
      </c>
      <c r="DM35" s="634"/>
      <c r="DN35" s="634"/>
      <c r="DO35" s="634"/>
      <c r="DP35" s="634"/>
      <c r="DQ35" s="634"/>
      <c r="DR35" s="634"/>
      <c r="DS35" s="634"/>
      <c r="DT35" s="634"/>
      <c r="DU35" s="634"/>
      <c r="DV35" s="635"/>
      <c r="DW35" s="624">
        <v>4.3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726281</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1790350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40562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2750224</v>
      </c>
      <c r="CS36" s="622"/>
      <c r="CT36" s="622"/>
      <c r="CU36" s="622"/>
      <c r="CV36" s="622"/>
      <c r="CW36" s="622"/>
      <c r="CX36" s="622"/>
      <c r="CY36" s="623"/>
      <c r="CZ36" s="624">
        <v>17.5</v>
      </c>
      <c r="DA36" s="636"/>
      <c r="DB36" s="636"/>
      <c r="DC36" s="637"/>
      <c r="DD36" s="627">
        <v>1993652</v>
      </c>
      <c r="DE36" s="622"/>
      <c r="DF36" s="622"/>
      <c r="DG36" s="622"/>
      <c r="DH36" s="622"/>
      <c r="DI36" s="622"/>
      <c r="DJ36" s="622"/>
      <c r="DK36" s="623"/>
      <c r="DL36" s="627">
        <v>1578343</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344611</v>
      </c>
      <c r="S37" s="622"/>
      <c r="T37" s="622"/>
      <c r="U37" s="622"/>
      <c r="V37" s="622"/>
      <c r="W37" s="622"/>
      <c r="X37" s="622"/>
      <c r="Y37" s="623"/>
      <c r="Z37" s="659">
        <v>2</v>
      </c>
      <c r="AA37" s="659"/>
      <c r="AB37" s="659"/>
      <c r="AC37" s="659"/>
      <c r="AD37" s="660">
        <v>1971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668192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22414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897121</v>
      </c>
      <c r="CS37" s="634"/>
      <c r="CT37" s="634"/>
      <c r="CU37" s="634"/>
      <c r="CV37" s="634"/>
      <c r="CW37" s="634"/>
      <c r="CX37" s="634"/>
      <c r="CY37" s="635"/>
      <c r="CZ37" s="624">
        <v>5.7</v>
      </c>
      <c r="DA37" s="636"/>
      <c r="DB37" s="636"/>
      <c r="DC37" s="637"/>
      <c r="DD37" s="627">
        <v>894195</v>
      </c>
      <c r="DE37" s="634"/>
      <c r="DF37" s="634"/>
      <c r="DG37" s="634"/>
      <c r="DH37" s="634"/>
      <c r="DI37" s="634"/>
      <c r="DJ37" s="634"/>
      <c r="DK37" s="635"/>
      <c r="DL37" s="627">
        <v>890919</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966700</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42356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2693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1079802</v>
      </c>
      <c r="CS38" s="622"/>
      <c r="CT38" s="622"/>
      <c r="CU38" s="622"/>
      <c r="CV38" s="622"/>
      <c r="CW38" s="622"/>
      <c r="CX38" s="622"/>
      <c r="CY38" s="623"/>
      <c r="CZ38" s="624">
        <v>6.9</v>
      </c>
      <c r="DA38" s="636"/>
      <c r="DB38" s="636"/>
      <c r="DC38" s="637"/>
      <c r="DD38" s="627">
        <v>908682</v>
      </c>
      <c r="DE38" s="622"/>
      <c r="DF38" s="622"/>
      <c r="DG38" s="622"/>
      <c r="DH38" s="622"/>
      <c r="DI38" s="622"/>
      <c r="DJ38" s="622"/>
      <c r="DK38" s="623"/>
      <c r="DL38" s="627">
        <v>879973</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4003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848774</v>
      </c>
      <c r="CS39" s="634"/>
      <c r="CT39" s="634"/>
      <c r="CU39" s="634"/>
      <c r="CV39" s="634"/>
      <c r="CW39" s="634"/>
      <c r="CX39" s="634"/>
      <c r="CY39" s="635"/>
      <c r="CZ39" s="624">
        <v>5.4</v>
      </c>
      <c r="DA39" s="636"/>
      <c r="DB39" s="636"/>
      <c r="DC39" s="637"/>
      <c r="DD39" s="627">
        <v>78439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25300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16924716</v>
      </c>
      <c r="S41" s="646"/>
      <c r="T41" s="646"/>
      <c r="U41" s="646"/>
      <c r="V41" s="646"/>
      <c r="W41" s="646"/>
      <c r="X41" s="646"/>
      <c r="Y41" s="649"/>
      <c r="Z41" s="650">
        <v>100</v>
      </c>
      <c r="AA41" s="650"/>
      <c r="AB41" s="650"/>
      <c r="AC41" s="650"/>
      <c r="AD41" s="651">
        <v>9327145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171028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908774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2969308</v>
      </c>
      <c r="CS42" s="634"/>
      <c r="CT42" s="634"/>
      <c r="CU42" s="634"/>
      <c r="CV42" s="634"/>
      <c r="CW42" s="634"/>
      <c r="CX42" s="634"/>
      <c r="CY42" s="635"/>
      <c r="CZ42" s="624">
        <v>18.899999999999999</v>
      </c>
      <c r="DA42" s="636"/>
      <c r="DB42" s="636"/>
      <c r="DC42" s="637"/>
      <c r="DD42" s="627">
        <v>547356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49477</v>
      </c>
      <c r="CS43" s="634"/>
      <c r="CT43" s="634"/>
      <c r="CU43" s="634"/>
      <c r="CV43" s="634"/>
      <c r="CW43" s="634"/>
      <c r="CX43" s="634"/>
      <c r="CY43" s="635"/>
      <c r="CZ43" s="624">
        <v>0.3</v>
      </c>
      <c r="DA43" s="636"/>
      <c r="DB43" s="636"/>
      <c r="DC43" s="637"/>
      <c r="DD43" s="627">
        <v>49477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2932654</v>
      </c>
      <c r="CS44" s="622"/>
      <c r="CT44" s="622"/>
      <c r="CU44" s="622"/>
      <c r="CV44" s="622"/>
      <c r="CW44" s="622"/>
      <c r="CX44" s="622"/>
      <c r="CY44" s="623"/>
      <c r="CZ44" s="624">
        <v>18.7</v>
      </c>
      <c r="DA44" s="625"/>
      <c r="DB44" s="625"/>
      <c r="DC44" s="626"/>
      <c r="DD44" s="627">
        <v>545013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1859511</v>
      </c>
      <c r="CS45" s="634"/>
      <c r="CT45" s="634"/>
      <c r="CU45" s="634"/>
      <c r="CV45" s="634"/>
      <c r="CW45" s="634"/>
      <c r="CX45" s="634"/>
      <c r="CY45" s="635"/>
      <c r="CZ45" s="624">
        <v>11.8</v>
      </c>
      <c r="DA45" s="636"/>
      <c r="DB45" s="636"/>
      <c r="DC45" s="637"/>
      <c r="DD45" s="627">
        <v>205114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1035229</v>
      </c>
      <c r="CS46" s="622"/>
      <c r="CT46" s="622"/>
      <c r="CU46" s="622"/>
      <c r="CV46" s="622"/>
      <c r="CW46" s="622"/>
      <c r="CX46" s="622"/>
      <c r="CY46" s="623"/>
      <c r="CZ46" s="624">
        <v>6.6</v>
      </c>
      <c r="DA46" s="625"/>
      <c r="DB46" s="625"/>
      <c r="DC46" s="626"/>
      <c r="DD46" s="627">
        <v>320985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36654</v>
      </c>
      <c r="CS47" s="634"/>
      <c r="CT47" s="634"/>
      <c r="CU47" s="634"/>
      <c r="CV47" s="634"/>
      <c r="CW47" s="634"/>
      <c r="CX47" s="634"/>
      <c r="CY47" s="635"/>
      <c r="CZ47" s="624">
        <v>0.2</v>
      </c>
      <c r="DA47" s="636"/>
      <c r="DB47" s="636"/>
      <c r="DC47" s="637"/>
      <c r="DD47" s="627">
        <v>2343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15696980</v>
      </c>
      <c r="CS49" s="606"/>
      <c r="CT49" s="606"/>
      <c r="CU49" s="606"/>
      <c r="CV49" s="606"/>
      <c r="CW49" s="606"/>
      <c r="CX49" s="606"/>
      <c r="CY49" s="607"/>
      <c r="CZ49" s="608">
        <v>100</v>
      </c>
      <c r="DA49" s="609"/>
      <c r="DB49" s="609"/>
      <c r="DC49" s="610"/>
      <c r="DD49" s="611">
        <v>9452193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tyGGjWt1egCahXyQ8O5wi3IMVYuQ+21HRIfyuRdjVqNY+62k7M3X2noGTlwWb2AsQS2s5HYD8EJzFiLQpEavw==" saltValue="pSWvt0oFgwaeRvP+sll8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Q70" sqref="Q70:U7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16925</v>
      </c>
      <c r="R7" s="1103"/>
      <c r="S7" s="1103"/>
      <c r="T7" s="1103"/>
      <c r="U7" s="1103"/>
      <c r="V7" s="1103">
        <v>15697</v>
      </c>
      <c r="W7" s="1103"/>
      <c r="X7" s="1103"/>
      <c r="Y7" s="1103"/>
      <c r="Z7" s="1103"/>
      <c r="AA7" s="1103">
        <v>1228</v>
      </c>
      <c r="AB7" s="1103"/>
      <c r="AC7" s="1103"/>
      <c r="AD7" s="1103"/>
      <c r="AE7" s="1104"/>
      <c r="AF7" s="1105">
        <v>397</v>
      </c>
      <c r="AG7" s="1106"/>
      <c r="AH7" s="1106"/>
      <c r="AI7" s="1106"/>
      <c r="AJ7" s="1107"/>
      <c r="AK7" s="1108">
        <v>1648</v>
      </c>
      <c r="AL7" s="1109"/>
      <c r="AM7" s="1109"/>
      <c r="AN7" s="1109"/>
      <c r="AO7" s="1109"/>
      <c r="AP7" s="1109">
        <v>8048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2</v>
      </c>
      <c r="CI7" s="1097"/>
      <c r="CJ7" s="1097"/>
      <c r="CK7" s="1097"/>
      <c r="CL7" s="1098"/>
      <c r="CM7" s="1096">
        <v>10</v>
      </c>
      <c r="CN7" s="1097"/>
      <c r="CO7" s="1097"/>
      <c r="CP7" s="1097"/>
      <c r="CQ7" s="1098"/>
      <c r="CR7" s="1096">
        <v>9</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11</v>
      </c>
      <c r="CI8" s="990"/>
      <c r="CJ8" s="990"/>
      <c r="CK8" s="990"/>
      <c r="CL8" s="991"/>
      <c r="CM8" s="989">
        <v>119</v>
      </c>
      <c r="CN8" s="990"/>
      <c r="CO8" s="990"/>
      <c r="CP8" s="990"/>
      <c r="CQ8" s="991"/>
      <c r="CR8" s="989">
        <v>9</v>
      </c>
      <c r="CS8" s="990"/>
      <c r="CT8" s="990"/>
      <c r="CU8" s="990"/>
      <c r="CV8" s="991"/>
      <c r="CW8" s="989" t="s">
        <v>558</v>
      </c>
      <c r="CX8" s="990"/>
      <c r="CY8" s="990"/>
      <c r="CZ8" s="990"/>
      <c r="DA8" s="991"/>
      <c r="DB8" s="989" t="s">
        <v>558</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-0.47399999999999998</v>
      </c>
      <c r="CI9" s="990"/>
      <c r="CJ9" s="990"/>
      <c r="CK9" s="990"/>
      <c r="CL9" s="991"/>
      <c r="CM9" s="989">
        <v>11</v>
      </c>
      <c r="CN9" s="990"/>
      <c r="CO9" s="990"/>
      <c r="CP9" s="990"/>
      <c r="CQ9" s="991"/>
      <c r="CR9" s="989">
        <v>25</v>
      </c>
      <c r="CS9" s="990"/>
      <c r="CT9" s="990"/>
      <c r="CU9" s="990"/>
      <c r="CV9" s="991"/>
      <c r="CW9" s="989" t="s">
        <v>558</v>
      </c>
      <c r="CX9" s="990"/>
      <c r="CY9" s="990"/>
      <c r="CZ9" s="990"/>
      <c r="DA9" s="991"/>
      <c r="DB9" s="989" t="s">
        <v>558</v>
      </c>
      <c r="DC9" s="990"/>
      <c r="DD9" s="990"/>
      <c r="DE9" s="990"/>
      <c r="DF9" s="991"/>
      <c r="DG9" s="989" t="s">
        <v>558</v>
      </c>
      <c r="DH9" s="990"/>
      <c r="DI9" s="990"/>
      <c r="DJ9" s="990"/>
      <c r="DK9" s="991"/>
      <c r="DL9" s="989" t="s">
        <v>558</v>
      </c>
      <c r="DM9" s="990"/>
      <c r="DN9" s="990"/>
      <c r="DO9" s="990"/>
      <c r="DP9" s="991"/>
      <c r="DQ9" s="989" t="s">
        <v>558</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6.9000000000000006E-2</v>
      </c>
      <c r="CI10" s="990"/>
      <c r="CJ10" s="990"/>
      <c r="CK10" s="990"/>
      <c r="CL10" s="991"/>
      <c r="CM10" s="989">
        <v>43</v>
      </c>
      <c r="CN10" s="990"/>
      <c r="CO10" s="990"/>
      <c r="CP10" s="990"/>
      <c r="CQ10" s="991"/>
      <c r="CR10" s="989">
        <v>5</v>
      </c>
      <c r="CS10" s="990"/>
      <c r="CT10" s="990"/>
      <c r="CU10" s="990"/>
      <c r="CV10" s="991"/>
      <c r="CW10" s="989">
        <v>1</v>
      </c>
      <c r="CX10" s="990"/>
      <c r="CY10" s="990"/>
      <c r="CZ10" s="990"/>
      <c r="DA10" s="991"/>
      <c r="DB10" s="989" t="s">
        <v>558</v>
      </c>
      <c r="DC10" s="990"/>
      <c r="DD10" s="990"/>
      <c r="DE10" s="990"/>
      <c r="DF10" s="991"/>
      <c r="DG10" s="989">
        <v>39</v>
      </c>
      <c r="DH10" s="990"/>
      <c r="DI10" s="990"/>
      <c r="DJ10" s="990"/>
      <c r="DK10" s="991"/>
      <c r="DL10" s="989" t="s">
        <v>558</v>
      </c>
      <c r="DM10" s="990"/>
      <c r="DN10" s="990"/>
      <c r="DO10" s="990"/>
      <c r="DP10" s="991"/>
      <c r="DQ10" s="989" t="s">
        <v>558</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16925</v>
      </c>
      <c r="R23" s="1061"/>
      <c r="S23" s="1061"/>
      <c r="T23" s="1061"/>
      <c r="U23" s="1061"/>
      <c r="V23" s="1061">
        <v>15697</v>
      </c>
      <c r="W23" s="1061"/>
      <c r="X23" s="1061"/>
      <c r="Y23" s="1061"/>
      <c r="Z23" s="1061"/>
      <c r="AA23" s="1061">
        <v>1228</v>
      </c>
      <c r="AB23" s="1061"/>
      <c r="AC23" s="1061"/>
      <c r="AD23" s="1061"/>
      <c r="AE23" s="1068"/>
      <c r="AF23" s="1069">
        <v>397</v>
      </c>
      <c r="AG23" s="1061"/>
      <c r="AH23" s="1061"/>
      <c r="AI23" s="1061"/>
      <c r="AJ23" s="1070"/>
      <c r="AK23" s="1071"/>
      <c r="AL23" s="1072"/>
      <c r="AM23" s="1072"/>
      <c r="AN23" s="1072"/>
      <c r="AO23" s="1072"/>
      <c r="AP23" s="1061">
        <v>8048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2110</v>
      </c>
      <c r="R28" s="1051"/>
      <c r="S28" s="1051"/>
      <c r="T28" s="1051"/>
      <c r="U28" s="1051"/>
      <c r="V28" s="1051">
        <v>2069</v>
      </c>
      <c r="W28" s="1051"/>
      <c r="X28" s="1051"/>
      <c r="Y28" s="1051"/>
      <c r="Z28" s="1051"/>
      <c r="AA28" s="1051">
        <v>41</v>
      </c>
      <c r="AB28" s="1051"/>
      <c r="AC28" s="1051"/>
      <c r="AD28" s="1051"/>
      <c r="AE28" s="1052"/>
      <c r="AF28" s="1053">
        <v>41</v>
      </c>
      <c r="AG28" s="1051"/>
      <c r="AH28" s="1051"/>
      <c r="AI28" s="1051"/>
      <c r="AJ28" s="1054"/>
      <c r="AK28" s="1042">
        <v>140</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2940</v>
      </c>
      <c r="R29" s="1039"/>
      <c r="S29" s="1039"/>
      <c r="T29" s="1039"/>
      <c r="U29" s="1039"/>
      <c r="V29" s="1039">
        <v>2717</v>
      </c>
      <c r="W29" s="1039"/>
      <c r="X29" s="1039"/>
      <c r="Y29" s="1039"/>
      <c r="Z29" s="1039"/>
      <c r="AA29" s="1039">
        <v>223</v>
      </c>
      <c r="AB29" s="1039"/>
      <c r="AC29" s="1039"/>
      <c r="AD29" s="1039"/>
      <c r="AE29" s="1040"/>
      <c r="AF29" s="1035">
        <v>223</v>
      </c>
      <c r="AG29" s="1036"/>
      <c r="AH29" s="1036"/>
      <c r="AI29" s="1036"/>
      <c r="AJ29" s="1037"/>
      <c r="AK29" s="980">
        <v>101</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380</v>
      </c>
      <c r="R30" s="1039"/>
      <c r="S30" s="1039"/>
      <c r="T30" s="1039"/>
      <c r="U30" s="1039"/>
      <c r="V30" s="1039">
        <v>355</v>
      </c>
      <c r="W30" s="1039"/>
      <c r="X30" s="1039"/>
      <c r="Y30" s="1039"/>
      <c r="Z30" s="1039"/>
      <c r="AA30" s="1039">
        <v>25</v>
      </c>
      <c r="AB30" s="1039"/>
      <c r="AC30" s="1039"/>
      <c r="AD30" s="1039"/>
      <c r="AE30" s="1040"/>
      <c r="AF30" s="1035">
        <v>25</v>
      </c>
      <c r="AG30" s="1036"/>
      <c r="AH30" s="1036"/>
      <c r="AI30" s="1036"/>
      <c r="AJ30" s="1037"/>
      <c r="AK30" s="980">
        <v>372</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364</v>
      </c>
      <c r="R31" s="1039"/>
      <c r="S31" s="1039"/>
      <c r="T31" s="1039"/>
      <c r="U31" s="1039"/>
      <c r="V31" s="1039">
        <v>345</v>
      </c>
      <c r="W31" s="1039"/>
      <c r="X31" s="1039"/>
      <c r="Y31" s="1039"/>
      <c r="Z31" s="1039"/>
      <c r="AA31" s="1039">
        <v>19</v>
      </c>
      <c r="AB31" s="1039"/>
      <c r="AC31" s="1039"/>
      <c r="AD31" s="1039"/>
      <c r="AE31" s="1040"/>
      <c r="AF31" s="1035">
        <v>738</v>
      </c>
      <c r="AG31" s="1036"/>
      <c r="AH31" s="1036"/>
      <c r="AI31" s="1036"/>
      <c r="AJ31" s="1037"/>
      <c r="AK31" s="980">
        <v>42</v>
      </c>
      <c r="AL31" s="971"/>
      <c r="AM31" s="971"/>
      <c r="AN31" s="971"/>
      <c r="AO31" s="971"/>
      <c r="AP31" s="971">
        <v>698</v>
      </c>
      <c r="AQ31" s="971"/>
      <c r="AR31" s="971"/>
      <c r="AS31" s="971"/>
      <c r="AT31" s="971"/>
      <c r="AU31" s="971">
        <v>374</v>
      </c>
      <c r="AV31" s="971"/>
      <c r="AW31" s="971"/>
      <c r="AX31" s="971"/>
      <c r="AY31" s="971"/>
      <c r="AZ31" s="1041" t="s">
        <v>546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743</v>
      </c>
      <c r="R32" s="1039"/>
      <c r="S32" s="1039"/>
      <c r="T32" s="1039"/>
      <c r="U32" s="1039"/>
      <c r="V32" s="1039">
        <v>668</v>
      </c>
      <c r="W32" s="1039"/>
      <c r="X32" s="1039"/>
      <c r="Y32" s="1039"/>
      <c r="Z32" s="1039"/>
      <c r="AA32" s="1039">
        <v>75</v>
      </c>
      <c r="AB32" s="1039"/>
      <c r="AC32" s="1039"/>
      <c r="AD32" s="1039"/>
      <c r="AE32" s="1040"/>
      <c r="AF32" s="1035">
        <v>296</v>
      </c>
      <c r="AG32" s="1036"/>
      <c r="AH32" s="1036"/>
      <c r="AI32" s="1036"/>
      <c r="AJ32" s="1037"/>
      <c r="AK32" s="980">
        <v>668</v>
      </c>
      <c r="AL32" s="971"/>
      <c r="AM32" s="971"/>
      <c r="AN32" s="971"/>
      <c r="AO32" s="971"/>
      <c r="AP32" s="971">
        <v>2424</v>
      </c>
      <c r="AQ32" s="971"/>
      <c r="AR32" s="971"/>
      <c r="AS32" s="971"/>
      <c r="AT32" s="971"/>
      <c r="AU32" s="971">
        <v>2417</v>
      </c>
      <c r="AV32" s="971"/>
      <c r="AW32" s="971"/>
      <c r="AX32" s="971"/>
      <c r="AY32" s="971"/>
      <c r="AZ32" s="1041" t="s">
        <v>546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1323</v>
      </c>
      <c r="AG63" s="959"/>
      <c r="AH63" s="959"/>
      <c r="AI63" s="959"/>
      <c r="AJ63" s="1022"/>
      <c r="AK63" s="1023"/>
      <c r="AL63" s="963"/>
      <c r="AM63" s="963"/>
      <c r="AN63" s="963"/>
      <c r="AO63" s="963"/>
      <c r="AP63" s="959">
        <v>3122</v>
      </c>
      <c r="AQ63" s="959"/>
      <c r="AR63" s="959"/>
      <c r="AS63" s="959"/>
      <c r="AT63" s="959"/>
      <c r="AU63" s="959">
        <v>2791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532</v>
      </c>
      <c r="R68" s="982"/>
      <c r="S68" s="982"/>
      <c r="T68" s="982"/>
      <c r="U68" s="982"/>
      <c r="V68" s="982">
        <v>521</v>
      </c>
      <c r="W68" s="982"/>
      <c r="X68" s="982"/>
      <c r="Y68" s="982"/>
      <c r="Z68" s="982"/>
      <c r="AA68" s="982">
        <v>11</v>
      </c>
      <c r="AB68" s="982"/>
      <c r="AC68" s="982"/>
      <c r="AD68" s="982"/>
      <c r="AE68" s="982"/>
      <c r="AF68" s="982">
        <v>11</v>
      </c>
      <c r="AG68" s="982"/>
      <c r="AH68" s="982"/>
      <c r="AI68" s="982"/>
      <c r="AJ68" s="982"/>
      <c r="AK68" s="982" t="s">
        <v>553</v>
      </c>
      <c r="AL68" s="982"/>
      <c r="AM68" s="982"/>
      <c r="AN68" s="982"/>
      <c r="AO68" s="982"/>
      <c r="AP68" s="982">
        <v>68</v>
      </c>
      <c r="AQ68" s="982"/>
      <c r="AR68" s="982"/>
      <c r="AS68" s="982"/>
      <c r="AT68" s="982"/>
      <c r="AU68" s="982">
        <v>68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2427</v>
      </c>
      <c r="R69" s="971"/>
      <c r="S69" s="971"/>
      <c r="T69" s="971"/>
      <c r="U69" s="971"/>
      <c r="V69" s="971">
        <v>2399</v>
      </c>
      <c r="W69" s="971"/>
      <c r="X69" s="971"/>
      <c r="Y69" s="971"/>
      <c r="Z69" s="971"/>
      <c r="AA69" s="971">
        <v>27</v>
      </c>
      <c r="AB69" s="971"/>
      <c r="AC69" s="971"/>
      <c r="AD69" s="971"/>
      <c r="AE69" s="971"/>
      <c r="AF69" s="971">
        <v>27</v>
      </c>
      <c r="AG69" s="971"/>
      <c r="AH69" s="971"/>
      <c r="AI69" s="971"/>
      <c r="AJ69" s="971"/>
      <c r="AK69" s="971">
        <v>296</v>
      </c>
      <c r="AL69" s="971"/>
      <c r="AM69" s="971"/>
      <c r="AN69" s="971"/>
      <c r="AO69" s="971"/>
      <c r="AP69" s="971">
        <v>852</v>
      </c>
      <c r="AQ69" s="971"/>
      <c r="AR69" s="971"/>
      <c r="AS69" s="971"/>
      <c r="AT69" s="971"/>
      <c r="AU69" s="971">
        <v>191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227</v>
      </c>
      <c r="R70" s="971"/>
      <c r="S70" s="971"/>
      <c r="T70" s="971"/>
      <c r="U70" s="971"/>
      <c r="V70" s="971">
        <v>199</v>
      </c>
      <c r="W70" s="971"/>
      <c r="X70" s="971"/>
      <c r="Y70" s="971"/>
      <c r="Z70" s="971"/>
      <c r="AA70" s="971">
        <v>28</v>
      </c>
      <c r="AB70" s="971"/>
      <c r="AC70" s="971"/>
      <c r="AD70" s="971"/>
      <c r="AE70" s="971"/>
      <c r="AF70" s="971">
        <v>28</v>
      </c>
      <c r="AG70" s="971"/>
      <c r="AH70" s="971"/>
      <c r="AI70" s="971"/>
      <c r="AJ70" s="971"/>
      <c r="AK70" s="971">
        <v>75</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4540</v>
      </c>
      <c r="R71" s="971"/>
      <c r="S71" s="971"/>
      <c r="T71" s="971"/>
      <c r="U71" s="971"/>
      <c r="V71" s="971">
        <v>4241</v>
      </c>
      <c r="W71" s="971"/>
      <c r="X71" s="971"/>
      <c r="Y71" s="971"/>
      <c r="Z71" s="971"/>
      <c r="AA71" s="971">
        <v>299</v>
      </c>
      <c r="AB71" s="971"/>
      <c r="AC71" s="971"/>
      <c r="AD71" s="971"/>
      <c r="AE71" s="971"/>
      <c r="AF71" s="971">
        <v>299</v>
      </c>
      <c r="AG71" s="971"/>
      <c r="AH71" s="971"/>
      <c r="AI71" s="971"/>
      <c r="AJ71" s="971"/>
      <c r="AK71" s="971">
        <v>2</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103</v>
      </c>
      <c r="R72" s="971"/>
      <c r="S72" s="971"/>
      <c r="T72" s="971"/>
      <c r="U72" s="971"/>
      <c r="V72" s="971">
        <v>91</v>
      </c>
      <c r="W72" s="971"/>
      <c r="X72" s="971"/>
      <c r="Y72" s="971"/>
      <c r="Z72" s="971"/>
      <c r="AA72" s="971">
        <v>11</v>
      </c>
      <c r="AB72" s="971"/>
      <c r="AC72" s="971"/>
      <c r="AD72" s="971"/>
      <c r="AE72" s="971"/>
      <c r="AF72" s="971">
        <v>11</v>
      </c>
      <c r="AG72" s="971"/>
      <c r="AH72" s="971"/>
      <c r="AI72" s="971"/>
      <c r="AJ72" s="971"/>
      <c r="AK72" s="971">
        <v>0</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276838</v>
      </c>
      <c r="R73" s="971"/>
      <c r="S73" s="971"/>
      <c r="T73" s="971"/>
      <c r="U73" s="971"/>
      <c r="V73" s="971">
        <v>269931</v>
      </c>
      <c r="W73" s="971"/>
      <c r="X73" s="971"/>
      <c r="Y73" s="971"/>
      <c r="Z73" s="971"/>
      <c r="AA73" s="971">
        <v>6907</v>
      </c>
      <c r="AB73" s="971"/>
      <c r="AC73" s="971"/>
      <c r="AD73" s="971"/>
      <c r="AE73" s="971"/>
      <c r="AF73" s="971">
        <v>6907</v>
      </c>
      <c r="AG73" s="971"/>
      <c r="AH73" s="971"/>
      <c r="AI73" s="971"/>
      <c r="AJ73" s="971"/>
      <c r="AK73" s="971">
        <v>2277</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7283</v>
      </c>
      <c r="AG88" s="959"/>
      <c r="AH88" s="959"/>
      <c r="AI88" s="959"/>
      <c r="AJ88" s="959"/>
      <c r="AK88" s="963"/>
      <c r="AL88" s="963"/>
      <c r="AM88" s="963"/>
      <c r="AN88" s="963"/>
      <c r="AO88" s="963"/>
      <c r="AP88" s="959">
        <v>920</v>
      </c>
      <c r="AQ88" s="959"/>
      <c r="AR88" s="959"/>
      <c r="AS88" s="959"/>
      <c r="AT88" s="959"/>
      <c r="AU88" s="959">
        <v>259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47</v>
      </c>
      <c r="CS102" s="953"/>
      <c r="CT102" s="953"/>
      <c r="CU102" s="953"/>
      <c r="CV102" s="954"/>
      <c r="CW102" s="952">
        <v>1</v>
      </c>
      <c r="CX102" s="953"/>
      <c r="CY102" s="953"/>
      <c r="CZ102" s="953"/>
      <c r="DA102" s="954"/>
      <c r="DB102" s="952" t="s">
        <v>558</v>
      </c>
      <c r="DC102" s="953"/>
      <c r="DD102" s="953"/>
      <c r="DE102" s="953"/>
      <c r="DF102" s="954"/>
      <c r="DG102" s="952">
        <v>39</v>
      </c>
      <c r="DH102" s="953"/>
      <c r="DI102" s="953"/>
      <c r="DJ102" s="953"/>
      <c r="DK102" s="954"/>
      <c r="DL102" s="952" t="s">
        <v>558</v>
      </c>
      <c r="DM102" s="953"/>
      <c r="DN102" s="953"/>
      <c r="DO102" s="953"/>
      <c r="DP102" s="954"/>
      <c r="DQ102" s="952" t="s">
        <v>558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2003442</v>
      </c>
      <c r="AB110" s="889"/>
      <c r="AC110" s="889"/>
      <c r="AD110" s="889"/>
      <c r="AE110" s="890"/>
      <c r="AF110" s="891">
        <v>1720061</v>
      </c>
      <c r="AG110" s="889"/>
      <c r="AH110" s="889"/>
      <c r="AI110" s="889"/>
      <c r="AJ110" s="890"/>
      <c r="AK110" s="891">
        <v>1617835</v>
      </c>
      <c r="AL110" s="889"/>
      <c r="AM110" s="889"/>
      <c r="AN110" s="889"/>
      <c r="AO110" s="890"/>
      <c r="AP110" s="892">
        <v>21.1</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8969822</v>
      </c>
      <c r="BR110" s="842"/>
      <c r="BS110" s="842"/>
      <c r="BT110" s="842"/>
      <c r="BU110" s="842"/>
      <c r="BV110" s="842">
        <v>8677830</v>
      </c>
      <c r="BW110" s="842"/>
      <c r="BX110" s="842"/>
      <c r="BY110" s="842"/>
      <c r="BZ110" s="842"/>
      <c r="CA110" s="842">
        <v>8047645</v>
      </c>
      <c r="CB110" s="842"/>
      <c r="CC110" s="842"/>
      <c r="CD110" s="842"/>
      <c r="CE110" s="842"/>
      <c r="CF110" s="866">
        <v>104.7</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2872091</v>
      </c>
      <c r="BR112" s="817"/>
      <c r="BS112" s="817"/>
      <c r="BT112" s="817"/>
      <c r="BU112" s="817"/>
      <c r="BV112" s="817">
        <v>2895559</v>
      </c>
      <c r="BW112" s="817"/>
      <c r="BX112" s="817"/>
      <c r="BY112" s="817"/>
      <c r="BZ112" s="817"/>
      <c r="CA112" s="817">
        <v>2791073</v>
      </c>
      <c r="CB112" s="817"/>
      <c r="CC112" s="817"/>
      <c r="CD112" s="817"/>
      <c r="CE112" s="817"/>
      <c r="CF112" s="875">
        <v>36.299999999999997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394492</v>
      </c>
      <c r="AB113" s="919"/>
      <c r="AC113" s="919"/>
      <c r="AD113" s="919"/>
      <c r="AE113" s="920"/>
      <c r="AF113" s="921">
        <v>429406</v>
      </c>
      <c r="AG113" s="919"/>
      <c r="AH113" s="919"/>
      <c r="AI113" s="919"/>
      <c r="AJ113" s="920"/>
      <c r="AK113" s="921">
        <v>375297</v>
      </c>
      <c r="AL113" s="919"/>
      <c r="AM113" s="919"/>
      <c r="AN113" s="919"/>
      <c r="AO113" s="920"/>
      <c r="AP113" s="922">
        <v>4.9000000000000004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288824</v>
      </c>
      <c r="BR113" s="817"/>
      <c r="BS113" s="817"/>
      <c r="BT113" s="817"/>
      <c r="BU113" s="817"/>
      <c r="BV113" s="817">
        <v>259952</v>
      </c>
      <c r="BW113" s="817"/>
      <c r="BX113" s="817"/>
      <c r="BY113" s="817"/>
      <c r="BZ113" s="817"/>
      <c r="CA113" s="817">
        <v>258593</v>
      </c>
      <c r="CB113" s="817"/>
      <c r="CC113" s="817"/>
      <c r="CD113" s="817"/>
      <c r="CE113" s="817"/>
      <c r="CF113" s="875">
        <v>3.4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3876</v>
      </c>
      <c r="AB114" s="780"/>
      <c r="AC114" s="780"/>
      <c r="AD114" s="780"/>
      <c r="AE114" s="781"/>
      <c r="AF114" s="782">
        <v>3877</v>
      </c>
      <c r="AG114" s="780"/>
      <c r="AH114" s="780"/>
      <c r="AI114" s="780"/>
      <c r="AJ114" s="781"/>
      <c r="AK114" s="782">
        <v>3877</v>
      </c>
      <c r="AL114" s="780"/>
      <c r="AM114" s="780"/>
      <c r="AN114" s="780"/>
      <c r="AO114" s="781"/>
      <c r="AP114" s="824">
        <v>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3847497</v>
      </c>
      <c r="BR114" s="817"/>
      <c r="BS114" s="817"/>
      <c r="BT114" s="817"/>
      <c r="BU114" s="817"/>
      <c r="BV114" s="817">
        <v>3786684</v>
      </c>
      <c r="BW114" s="817"/>
      <c r="BX114" s="817"/>
      <c r="BY114" s="817"/>
      <c r="BZ114" s="817"/>
      <c r="CA114" s="817">
        <v>3912509</v>
      </c>
      <c r="CB114" s="817"/>
      <c r="CC114" s="817"/>
      <c r="CD114" s="817"/>
      <c r="CE114" s="817"/>
      <c r="CF114" s="875">
        <v>50.9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4670</v>
      </c>
      <c r="CB115" s="817"/>
      <c r="CC115" s="817"/>
      <c r="CD115" s="817"/>
      <c r="CE115" s="817"/>
      <c r="CF115" s="875">
        <v>0.1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2401810</v>
      </c>
      <c r="AB117" s="903"/>
      <c r="AC117" s="903"/>
      <c r="AD117" s="903"/>
      <c r="AE117" s="904"/>
      <c r="AF117" s="905">
        <v>2153344</v>
      </c>
      <c r="AG117" s="903"/>
      <c r="AH117" s="903"/>
      <c r="AI117" s="903"/>
      <c r="AJ117" s="904"/>
      <c r="AK117" s="905">
        <v>1997009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15978234</v>
      </c>
      <c r="BR119" s="845"/>
      <c r="BS119" s="845"/>
      <c r="BT119" s="845"/>
      <c r="BU119" s="845"/>
      <c r="BV119" s="845">
        <v>15620025</v>
      </c>
      <c r="BW119" s="845"/>
      <c r="BX119" s="845"/>
      <c r="BY119" s="845"/>
      <c r="BZ119" s="845"/>
      <c r="CA119" s="845">
        <v>15014490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7480627</v>
      </c>
      <c r="BR120" s="842"/>
      <c r="BS120" s="842"/>
      <c r="BT120" s="842"/>
      <c r="BU120" s="842"/>
      <c r="BV120" s="842">
        <v>8007443</v>
      </c>
      <c r="BW120" s="842"/>
      <c r="BX120" s="842"/>
      <c r="BY120" s="842"/>
      <c r="BZ120" s="842"/>
      <c r="CA120" s="842">
        <v>7572838</v>
      </c>
      <c r="CB120" s="842"/>
      <c r="CC120" s="842"/>
      <c r="CD120" s="842"/>
      <c r="CE120" s="842"/>
      <c r="CF120" s="866">
        <v>98.6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2416941</v>
      </c>
      <c r="DR120" s="842"/>
      <c r="DS120" s="842"/>
      <c r="DT120" s="842"/>
      <c r="DU120" s="842"/>
      <c r="DV120" s="843">
        <v>31.5</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329513</v>
      </c>
      <c r="BR121" s="817"/>
      <c r="BS121" s="817"/>
      <c r="BT121" s="817"/>
      <c r="BU121" s="817"/>
      <c r="BV121" s="817">
        <v>310924</v>
      </c>
      <c r="BW121" s="817"/>
      <c r="BX121" s="817"/>
      <c r="BY121" s="817"/>
      <c r="BZ121" s="817"/>
      <c r="CA121" s="817">
        <v>207863</v>
      </c>
      <c r="CB121" s="817"/>
      <c r="CC121" s="817"/>
      <c r="CD121" s="817"/>
      <c r="CE121" s="817"/>
      <c r="CF121" s="875">
        <v>2.7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302238</v>
      </c>
      <c r="DH121" s="817"/>
      <c r="DI121" s="817"/>
      <c r="DJ121" s="817"/>
      <c r="DK121" s="817"/>
      <c r="DL121" s="817">
        <v>384794</v>
      </c>
      <c r="DM121" s="817"/>
      <c r="DN121" s="817"/>
      <c r="DO121" s="817"/>
      <c r="DP121" s="817"/>
      <c r="DQ121" s="817">
        <v>374132</v>
      </c>
      <c r="DR121" s="817"/>
      <c r="DS121" s="817"/>
      <c r="DT121" s="817"/>
      <c r="DU121" s="817"/>
      <c r="DV121" s="794">
        <v>4.9000000000000004</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11795661</v>
      </c>
      <c r="BR122" s="845"/>
      <c r="BS122" s="845"/>
      <c r="BT122" s="845"/>
      <c r="BU122" s="845"/>
      <c r="BV122" s="845">
        <v>11939386</v>
      </c>
      <c r="BW122" s="845"/>
      <c r="BX122" s="845"/>
      <c r="BY122" s="845"/>
      <c r="BZ122" s="845"/>
      <c r="CA122" s="845">
        <v>11119375</v>
      </c>
      <c r="CB122" s="845"/>
      <c r="CC122" s="845"/>
      <c r="CD122" s="845"/>
      <c r="CE122" s="845"/>
      <c r="CF122" s="846">
        <v>144.69999999999999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19605801</v>
      </c>
      <c r="BR123" s="833"/>
      <c r="BS123" s="833"/>
      <c r="BT123" s="833"/>
      <c r="BU123" s="833"/>
      <c r="BV123" s="833">
        <v>20257753</v>
      </c>
      <c r="BW123" s="833"/>
      <c r="BX123" s="833"/>
      <c r="BY123" s="833"/>
      <c r="BZ123" s="833"/>
      <c r="CA123" s="833">
        <v>18900076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2569853</v>
      </c>
      <c r="DH124" s="764"/>
      <c r="DI124" s="764"/>
      <c r="DJ124" s="764"/>
      <c r="DK124" s="765"/>
      <c r="DL124" s="766">
        <v>2510765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50266</v>
      </c>
      <c r="AB128" s="801"/>
      <c r="AC128" s="801"/>
      <c r="AD128" s="801"/>
      <c r="AE128" s="802"/>
      <c r="AF128" s="803">
        <v>48250</v>
      </c>
      <c r="AG128" s="801"/>
      <c r="AH128" s="801"/>
      <c r="AI128" s="801"/>
      <c r="AJ128" s="802"/>
      <c r="AK128" s="803">
        <v>39411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13.48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4670</v>
      </c>
      <c r="DR128" s="791"/>
      <c r="DS128" s="791"/>
      <c r="DT128" s="791"/>
      <c r="DU128" s="791"/>
      <c r="DV128" s="792">
        <v>0.1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9154772</v>
      </c>
      <c r="AB129" s="780"/>
      <c r="AC129" s="780"/>
      <c r="AD129" s="780"/>
      <c r="AE129" s="781"/>
      <c r="AF129" s="782">
        <v>9066505</v>
      </c>
      <c r="AG129" s="780"/>
      <c r="AH129" s="780"/>
      <c r="AI129" s="780"/>
      <c r="AJ129" s="781"/>
      <c r="AK129" s="782">
        <v>9194508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18.48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1677532</v>
      </c>
      <c r="AB130" s="780"/>
      <c r="AC130" s="780"/>
      <c r="AD130" s="780"/>
      <c r="AE130" s="781"/>
      <c r="AF130" s="782">
        <v>1517271</v>
      </c>
      <c r="AG130" s="780"/>
      <c r="AH130" s="780"/>
      <c r="AI130" s="780"/>
      <c r="AJ130" s="781"/>
      <c r="AK130" s="782">
        <v>1511247</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7477240</v>
      </c>
      <c r="AB131" s="764"/>
      <c r="AC131" s="764"/>
      <c r="AD131" s="764"/>
      <c r="AE131" s="765"/>
      <c r="AF131" s="766">
        <v>7549234</v>
      </c>
      <c r="AG131" s="764"/>
      <c r="AH131" s="764"/>
      <c r="AI131" s="764"/>
      <c r="AJ131" s="765"/>
      <c r="AK131" s="766">
        <v>7683261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9.0141817030000002</v>
      </c>
      <c r="AB132" s="745"/>
      <c r="AC132" s="745"/>
      <c r="AD132" s="745"/>
      <c r="AE132" s="746"/>
      <c r="AF132" s="747">
        <v>7.7865250960000001</v>
      </c>
      <c r="AG132" s="745"/>
      <c r="AH132" s="745"/>
      <c r="AI132" s="745"/>
      <c r="AJ132" s="746"/>
      <c r="AK132" s="747">
        <v>5.8093952550000001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9.6999999999999993</v>
      </c>
      <c r="AB133" s="724"/>
      <c r="AC133" s="724"/>
      <c r="AD133" s="724"/>
      <c r="AE133" s="725"/>
      <c r="AF133" s="723">
        <v>8.6</v>
      </c>
      <c r="AG133" s="724"/>
      <c r="AH133" s="724"/>
      <c r="AI133" s="724"/>
      <c r="AJ133" s="725"/>
      <c r="AK133" s="723">
        <v>7.5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yvX/bUtq1DVJgfV78fhGgUnEWRZMbOn/eqvVrws61lQsJZMjtQeuM2uWHUqNmARWO0bCdUXKvcvZUPth9qAHQ==" saltValue="h1Ys27y/Ndvrlh5ibYA0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73" zoomScaleNormal="85" zoomScaleSheetLayoutView="100" workbookViewId="0">
      <selection activeCell="CO52" sqref="CO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RTabs4cvlT+20eFbuIRFGn1GFsSa2jxmeFO58gcLSwK8ZnWzvsDqh7VlYRCLZkPiWaoOPG6pqepJuIFryF9dQ==" saltValue="Wx1F1xaoXshfmUECMwTLi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yl/Gli/MPoUkRsjQlxQqNU0wmKOAekON8ay0cDIID6wgGx7HkqJwDl1boSfgkXWvATqIgF81ZE1x3NHJtXqWw==" saltValue="jgvr0ISGjn6XGhyyMWCNn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R40" workbookViewId="0">
      <selection activeCell="L29" sqref="L29"/>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2074102</v>
      </c>
      <c r="AP9" s="269">
        <v>122337</v>
      </c>
      <c r="AQ9" s="270">
        <v>102505</v>
      </c>
      <c r="AR9" s="271">
        <v>19.3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638356</v>
      </c>
      <c r="AP10" s="272">
        <v>37652</v>
      </c>
      <c r="AQ10" s="273">
        <v>13118</v>
      </c>
      <c r="AR10" s="274">
        <v>187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2054</v>
      </c>
      <c r="AP11" s="272">
        <v>121</v>
      </c>
      <c r="AQ11" s="273">
        <v>532</v>
      </c>
      <c r="AR11" s="274">
        <v>-77.3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70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95789</v>
      </c>
      <c r="AP13" s="272">
        <v>5650</v>
      </c>
      <c r="AQ13" s="273">
        <v>4255</v>
      </c>
      <c r="AR13" s="274">
        <v>32.799999999999997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49477</v>
      </c>
      <c r="AP14" s="272">
        <v>2918</v>
      </c>
      <c r="AQ14" s="273">
        <v>1813</v>
      </c>
      <c r="AR14" s="274">
        <v>60.9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-151083</v>
      </c>
      <c r="AP15" s="272">
        <v>-8911</v>
      </c>
      <c r="AQ15" s="273">
        <v>-6003</v>
      </c>
      <c r="AR15" s="274">
        <v>48.4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2708695</v>
      </c>
      <c r="AP16" s="272">
        <v>159767</v>
      </c>
      <c r="AQ16" s="273">
        <v>116291</v>
      </c>
      <c r="AR16" s="274">
        <v>37.4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11.32</v>
      </c>
      <c r="AP21" s="286">
        <v>9.5500000000000007</v>
      </c>
      <c r="AQ21" s="287">
        <v>1.77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97.3</v>
      </c>
      <c r="AP22" s="291">
        <v>96.7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1617835</v>
      </c>
      <c r="AP32" s="300">
        <v>95425</v>
      </c>
      <c r="AQ32" s="301">
        <v>49899</v>
      </c>
      <c r="AR32" s="302">
        <v>91.2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2</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375297</v>
      </c>
      <c r="AP35" s="300">
        <v>22136</v>
      </c>
      <c r="AQ35" s="301">
        <v>13394</v>
      </c>
      <c r="AR35" s="302">
        <v>65.3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3877</v>
      </c>
      <c r="AP36" s="300">
        <v>229</v>
      </c>
      <c r="AQ36" s="301">
        <v>2489</v>
      </c>
      <c r="AR36" s="302">
        <v>-90.8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625</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-39411</v>
      </c>
      <c r="AP39" s="300">
        <v>-2325</v>
      </c>
      <c r="AQ39" s="301">
        <v>-2982</v>
      </c>
      <c r="AR39" s="302">
        <v>-22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-1511247</v>
      </c>
      <c r="AP40" s="300">
        <v>-89138</v>
      </c>
      <c r="AQ40" s="301">
        <v>-43756</v>
      </c>
      <c r="AR40" s="302">
        <v>103.7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446351</v>
      </c>
      <c r="AP41" s="300">
        <v>26327</v>
      </c>
      <c r="AQ41" s="301">
        <v>19675</v>
      </c>
      <c r="AR41" s="302">
        <v>33.799999999999997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2007430</v>
      </c>
      <c r="AN51" s="322">
        <v>109804</v>
      </c>
      <c r="AO51" s="323">
        <v>14.6</v>
      </c>
      <c r="AP51" s="324">
        <v>96248</v>
      </c>
      <c r="AQ51" s="325">
        <v>10</v>
      </c>
      <c r="AR51" s="326">
        <v>4.5999999999999996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1182292</v>
      </c>
      <c r="AN52" s="330">
        <v>64670</v>
      </c>
      <c r="AO52" s="331">
        <v>42.6</v>
      </c>
      <c r="AP52" s="332">
        <v>55768</v>
      </c>
      <c r="AQ52" s="333">
        <v>17.5</v>
      </c>
      <c r="AR52" s="334">
        <v>25.1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2674866</v>
      </c>
      <c r="AN53" s="322">
        <v>149092</v>
      </c>
      <c r="AO53" s="323">
        <v>35.799999999999997</v>
      </c>
      <c r="AP53" s="324">
        <v>76413</v>
      </c>
      <c r="AQ53" s="325">
        <v>-20.6</v>
      </c>
      <c r="AR53" s="326">
        <v>56.4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1332444</v>
      </c>
      <c r="AN54" s="330">
        <v>74268</v>
      </c>
      <c r="AO54" s="331">
        <v>14.8</v>
      </c>
      <c r="AP54" s="332">
        <v>39658</v>
      </c>
      <c r="AQ54" s="333">
        <v>-28.9</v>
      </c>
      <c r="AR54" s="334">
        <v>43.7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2385452</v>
      </c>
      <c r="AN55" s="322">
        <v>135522</v>
      </c>
      <c r="AO55" s="323">
        <v>-9.1</v>
      </c>
      <c r="AP55" s="324">
        <v>66481</v>
      </c>
      <c r="AQ55" s="325">
        <v>-13</v>
      </c>
      <c r="AR55" s="326">
        <v>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1441086</v>
      </c>
      <c r="AN56" s="330">
        <v>81871</v>
      </c>
      <c r="AO56" s="331">
        <v>10.199999999999999</v>
      </c>
      <c r="AP56" s="332">
        <v>36120</v>
      </c>
      <c r="AQ56" s="333">
        <v>-8.9</v>
      </c>
      <c r="AR56" s="334">
        <v>19.100000000000001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2878560</v>
      </c>
      <c r="AN57" s="322">
        <v>166458</v>
      </c>
      <c r="AO57" s="323">
        <v>22.8</v>
      </c>
      <c r="AP57" s="324">
        <v>67825</v>
      </c>
      <c r="AQ57" s="325">
        <v>2</v>
      </c>
      <c r="AR57" s="326">
        <v>20.8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1536172</v>
      </c>
      <c r="AN58" s="330">
        <v>88832</v>
      </c>
      <c r="AO58" s="331">
        <v>8.5</v>
      </c>
      <c r="AP58" s="332">
        <v>39417</v>
      </c>
      <c r="AQ58" s="333">
        <v>9.1</v>
      </c>
      <c r="AR58" s="334">
        <v>-0.6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2932654</v>
      </c>
      <c r="AN59" s="322">
        <v>172977</v>
      </c>
      <c r="AO59" s="323">
        <v>3.9</v>
      </c>
      <c r="AP59" s="324">
        <v>81158</v>
      </c>
      <c r="AQ59" s="325">
        <v>19.7</v>
      </c>
      <c r="AR59" s="326">
        <v>-15.8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1035229</v>
      </c>
      <c r="AN60" s="330">
        <v>61061</v>
      </c>
      <c r="AO60" s="331">
        <v>-31.3</v>
      </c>
      <c r="AP60" s="332">
        <v>45320</v>
      </c>
      <c r="AQ60" s="333">
        <v>15</v>
      </c>
      <c r="AR60" s="334">
        <v>-46.3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2575792</v>
      </c>
      <c r="AN61" s="337">
        <v>146771</v>
      </c>
      <c r="AO61" s="338">
        <v>13.6</v>
      </c>
      <c r="AP61" s="339">
        <v>77625</v>
      </c>
      <c r="AQ61" s="340">
        <v>-0.4</v>
      </c>
      <c r="AR61" s="326">
        <v>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1305445</v>
      </c>
      <c r="AN62" s="330">
        <v>74140</v>
      </c>
      <c r="AO62" s="331">
        <v>9</v>
      </c>
      <c r="AP62" s="332">
        <v>43257</v>
      </c>
      <c r="AQ62" s="333">
        <v>0.8</v>
      </c>
      <c r="AR62" s="334">
        <v>8.1999999999999993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PmYbcV44E3vtYX3PjNPYnDQ7JchD2uttKZh3EDv3reM7wL0OGXBJJ/lD6zLC2NZjsSKGjS0uERmMZajUAsReg==" saltValue="m5X3QpP2KnifULarXvPy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election activeCell="B109" sqref="B10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7UWuFtr1FEZPQXVwKuO6VumyXX2x+HlnyKqQ+uyQ1ZRXZFDslyIsvIPoqjoVa64Y1s4uFq8/N132muiLbQmuTw==" saltValue="YDERmwqusZyeKZ7yfMBD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7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WzafxvAGEg7vlHNYYd3I+A5es+oN6LuwRO3ytdQ+/q7MmEOwtHcv5zf8b1iLWb4MwmoDxKqHY3DRi3wAe26g==" saltValue="XjGf1douQccGSMS2d+6Ms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30.59</v>
      </c>
      <c r="G47" s="12">
        <v>29.54</v>
      </c>
      <c r="H47" s="12">
        <v>29.94</v>
      </c>
      <c r="I47" s="12">
        <v>34.869999999999997</v>
      </c>
      <c r="J47" s="13">
        <v>36.35</v>
      </c>
    </row>
    <row r="48" spans="2:10" ht="57.75" customHeight="1" x14ac:dyDescent="0.15">
      <c r="B48" s="14"/>
      <c r="C48" s="1141" t="s">
        <v>4</v>
      </c>
      <c r="D48" s="1141"/>
      <c r="E48" s="1142"/>
      <c r="F48" s="15">
        <v>4.1500000000000004</v>
      </c>
      <c r="G48" s="16">
        <v>8.16</v>
      </c>
      <c r="H48" s="16">
        <v>8.5299999999999994</v>
      </c>
      <c r="I48" s="16">
        <v>5.72</v>
      </c>
      <c r="J48" s="17">
        <v>4.32</v>
      </c>
    </row>
    <row r="49" spans="2:10" ht="57.75" customHeight="1" thickBot="1" x14ac:dyDescent="0.2">
      <c r="B49" s="18"/>
      <c r="C49" s="1143" t="s">
        <v>5</v>
      </c>
      <c r="D49" s="1143"/>
      <c r="E49" s="1144"/>
      <c r="F49" s="19" t="s">
        <v>529</v>
      </c>
      <c r="G49" s="20">
        <v>1.79</v>
      </c>
      <c r="H49" s="20" t="s">
        <v>530</v>
      </c>
      <c r="I49" s="20" t="s">
        <v>531</v>
      </c>
      <c r="J49" s="21" t="s">
        <v>532</v>
      </c>
    </row>
    <row r="50" spans="2:10" x14ac:dyDescent="0.15"/>
  </sheetData>
  <sheetProtection algorithmName="SHA-512" hashValue="FVmZwT5725pzTa5QWYWqgX67y+2WV/AfRp42diDf9OEAnu2o+VwuFoCve9nenWX0N71rzza3TWYHoAK3Gp79oA==" saltValue="3+2J4eyjArze9u21LZeY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2026-03-19T06:40:15Z</cp:lastPrinted>
  <dcterms:created xsi:type="dcterms:W3CDTF">2026-02-23T05:22:10Z</dcterms:created>
  <dcterms:modified xsi:type="dcterms:W3CDTF">2026-03-26T02:45:39Z</dcterms:modified>
  <cp:category/>
</cp:coreProperties>
</file>